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ger\Dropbox\FSC directories\PWD--2023\RDC data\"/>
    </mc:Choice>
  </mc:AlternateContent>
  <xr:revisionPtr revIDLastSave="0" documentId="13_ncr:1_{83F867B7-B0CF-41F0-8C12-EFF44F376B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y 2022 and after" sheetId="1" r:id="rId1"/>
    <sheet name="Sept 2021 - June 202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7" i="1"/>
  <c r="L6" i="1"/>
  <c r="L5" i="1"/>
  <c r="L4" i="1"/>
  <c r="L3" i="1"/>
  <c r="L2" i="1"/>
  <c r="K8" i="1"/>
  <c r="K7" i="1"/>
  <c r="K6" i="1"/>
  <c r="K5" i="1"/>
  <c r="K4" i="1"/>
  <c r="K3" i="1"/>
  <c r="K2" i="1"/>
  <c r="J8" i="1"/>
  <c r="J7" i="1"/>
  <c r="J6" i="1"/>
  <c r="J5" i="1"/>
  <c r="J4" i="1"/>
  <c r="J3" i="1"/>
  <c r="J2" i="1"/>
  <c r="C12" i="2" l="1"/>
  <c r="B12" i="2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<sst xmlns="http://schemas.openxmlformats.org/spreadsheetml/2006/main" count="16" uniqueCount="15">
  <si>
    <t>Month</t>
  </si>
  <si>
    <t>TAP Participants</t>
  </si>
  <si>
    <t>Accts with AF Granted</t>
  </si>
  <si>
    <t>Pct with AF Granted</t>
  </si>
  <si>
    <t>$s of New Principal</t>
  </si>
  <si>
    <t>No. with new Principal Arrears</t>
  </si>
  <si>
    <t>Total</t>
  </si>
  <si>
    <t>$ PPA of 1st Time</t>
  </si>
  <si>
    <t>Agg $ of PPA of New</t>
  </si>
  <si>
    <t># of 1st Time with PPA</t>
  </si>
  <si>
    <t>Prior PPA</t>
  </si>
  <si>
    <t>$ Forgiven</t>
  </si>
  <si>
    <t># NewEnrollees with PPAs</t>
  </si>
  <si>
    <t>50% PPA</t>
  </si>
  <si>
    <t>Prior Enrollees with PPAs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</si>
</sst>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1" applyFont="1"/>
    <xf numFmtId="17" fontId="2" fillId="0" borderId="0" xfId="0" applyNumberFormat="1" applyFont="1"/>
    <xf numFmtId="3" fontId="2" fillId="0" borderId="0" xfId="0" applyNumberFormat="1" applyFont="1"/>
    <xf numFmtId="3" fontId="0" fillId="0" borderId="0" xfId="0" applyNumberFormat="1"/>
    <xf numFmtId="17" fontId="0" fillId="0" borderId="0" xfId="0" applyNumberFormat="1"/>
    <xf numFmtId="164" fontId="0" fillId="0" borderId="0" xfId="0" applyNumberFormat="1"/>
    <xf numFmtId="8" fontId="2" fillId="0" borderId="0" xfId="0" applyNumberFormat="1" applyFont="1"/>
    <xf numFmtId="3" fontId="0" fillId="0" borderId="0" xfId="1" applyNumberFormat="1" applyFont="1"/>
    <xf numFmtId="164" fontId="0" fillId="0" borderId="0" xfId="1" applyNumberFormat="1" applyFont="1"/>
    <xf numFmtId="6" fontId="0" fillId="0" borderId="0" xfId="0" applyNumberFormat="1"/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'July 2022 and after'!$B$1</c:f>
              <c:strCache>
                <c:ptCount val="1"/>
                <c:pt idx="0">
                  <c:v>TAP Participants</c:v>
                </c:pt>
              </c:strCache>
            </c:strRef>
          </c:tx>
          <c:marker>
            <c:symbol val="none"/>
          </c:marker>
          <c:dLbls>
            <c:spPr>
              <a:solidFill>
                <a:schemeClr val="lt1"/>
              </a:solidFill>
              <a:ln w="25400" cap="flat" cmpd="sng" algn="ctr">
                <a:solidFill>
                  <a:schemeClr val="accent1"/>
                </a:solidFill>
                <a:prstDash val="solid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'July 2022 and after'!$A$2:$A$9</c:f>
              <c:numCache>
                <c:formatCode>mmm\-yy</c:formatCode>
                <c:ptCount val="8"/>
                <c:pt idx="0">
                  <c:v>44764</c:v>
                </c:pt>
                <c:pt idx="1">
                  <c:v>44804</c:v>
                </c:pt>
                <c:pt idx="2">
                  <c:v>44834</c:v>
                </c:pt>
                <c:pt idx="3">
                  <c:v>44865</c:v>
                </c:pt>
                <c:pt idx="4">
                  <c:v>44895</c:v>
                </c:pt>
                <c:pt idx="5">
                  <c:v>44926</c:v>
                </c:pt>
                <c:pt idx="6">
                  <c:v>44957</c:v>
                </c:pt>
                <c:pt idx="7">
                  <c:v>44980</c:v>
                </c:pt>
              </c:numCache>
            </c:numRef>
          </c:cat>
          <c:val>
            <c:numRef>
              <c:f>'July 2022 and after'!$B$2:$B$9</c:f>
              <c:numCache>
                <c:formatCode>#,##0</c:formatCode>
                <c:ptCount val="8"/>
                <c:pt idx="0">
                  <c:v>10042</c:v>
                </c:pt>
                <c:pt idx="1">
                  <c:v>10915</c:v>
                </c:pt>
                <c:pt idx="2">
                  <c:v>12043</c:v>
                </c:pt>
                <c:pt idx="3">
                  <c:v>13113</c:v>
                </c:pt>
                <c:pt idx="4">
                  <c:v>13748</c:v>
                </c:pt>
                <c:pt idx="5">
                  <c:v>14288</c:v>
                </c:pt>
                <c:pt idx="6">
                  <c:v>14684</c:v>
                </c:pt>
                <c:pt idx="7">
                  <c:v>15032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8-474A-864C-C338AF2C85F7}"/>
            </c:ext>
          </c:extLst>
        </c:ser>
        <c:ser>
          <c:idx val="1"/>
          <c:order val="1"/>
          <c:tx>
            <c:strRef>
              <c:f>'July 2022 and after'!$C$1</c:f>
              <c:strCache>
                <c:ptCount val="1"/>
                <c:pt idx="0">
                  <c:v>Accts with AF Granted</c:v>
                </c:pt>
              </c:strCache>
            </c:strRef>
          </c:tx>
          <c:marker>
            <c:symbol val="none"/>
          </c:marker>
          <c:dLbls>
            <c:spPr>
              <a:solidFill>
                <a:schemeClr val="lt1"/>
              </a:solidFill>
              <a:ln w="25400" cap="flat" cmpd="sng" algn="ctr">
                <a:solidFill>
                  <a:schemeClr val="accent1"/>
                </a:solidFill>
                <a:prstDash val="solid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'July 2022 and after'!$A$2:$A$9</c:f>
              <c:numCache>
                <c:formatCode>mmm\-yy</c:formatCode>
                <c:ptCount val="8"/>
                <c:pt idx="0">
                  <c:v>44764</c:v>
                </c:pt>
                <c:pt idx="1">
                  <c:v>44804</c:v>
                </c:pt>
                <c:pt idx="2">
                  <c:v>44834</c:v>
                </c:pt>
                <c:pt idx="3">
                  <c:v>44865</c:v>
                </c:pt>
                <c:pt idx="4">
                  <c:v>44895</c:v>
                </c:pt>
                <c:pt idx="5">
                  <c:v>44926</c:v>
                </c:pt>
                <c:pt idx="6">
                  <c:v>44957</c:v>
                </c:pt>
                <c:pt idx="7">
                  <c:v>44980</c:v>
                </c:pt>
              </c:numCache>
            </c:numRef>
          </c:cat>
          <c:val>
            <c:numRef>
              <c:f>'July 2022 and after'!$C$2:$C$9</c:f>
              <c:numCache>
                <c:formatCode>#,##0</c:formatCode>
                <c:ptCount val="8"/>
                <c:pt idx="0">
                  <c:v>6110</c:v>
                </c:pt>
                <c:pt idx="1">
                  <c:v>3250</c:v>
                </c:pt>
                <c:pt idx="2">
                  <c:v>3719</c:v>
                </c:pt>
                <c:pt idx="3">
                  <c:v>3370</c:v>
                </c:pt>
                <c:pt idx="4">
                  <c:v>3312</c:v>
                </c:pt>
                <c:pt idx="5">
                  <c:v>3147</c:v>
                </c:pt>
                <c:pt idx="6">
                  <c:v>2732</c:v>
                </c:pt>
                <c:pt idx="7">
                  <c:v>2872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8-474A-864C-C338AF2C85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65014912"/>
        <c:axId val="251376768"/>
      </c:lineChart>
      <c:dateAx>
        <c:axId val="1650149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ln w="9525">
            <a:noFill/>
          </a:ln>
        </c:spPr>
        <c:crossAx val="251376768"/>
        <c:crosses val="autoZero"/>
        <c:auto val="1"/>
        <c:lblOffset val="100"/>
        <c:baseTimeUnit val="months"/>
      </c:dateAx>
      <c:valAx>
        <c:axId val="2513767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65014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'July 2022 and after'!$D$1</c:f>
              <c:strCache>
                <c:ptCount val="1"/>
                <c:pt idx="0">
                  <c:v>Pct with AF Granted</c:v>
                </c:pt>
              </c:strCache>
            </c:strRef>
          </c:tx>
          <c:invertIfNegative val="0"/>
          <c:dLbls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'July 2022 and after'!$A$2:$A$9</c:f>
              <c:numCache>
                <c:formatCode>mmm\-yy</c:formatCode>
                <c:ptCount val="8"/>
                <c:pt idx="0">
                  <c:v>44764</c:v>
                </c:pt>
                <c:pt idx="1">
                  <c:v>44804</c:v>
                </c:pt>
                <c:pt idx="2">
                  <c:v>44834</c:v>
                </c:pt>
                <c:pt idx="3">
                  <c:v>44865</c:v>
                </c:pt>
                <c:pt idx="4">
                  <c:v>44895</c:v>
                </c:pt>
                <c:pt idx="5">
                  <c:v>44926</c:v>
                </c:pt>
                <c:pt idx="6">
                  <c:v>44957</c:v>
                </c:pt>
                <c:pt idx="7">
                  <c:v>44980</c:v>
                </c:pt>
              </c:numCache>
            </c:numRef>
          </c:cat>
          <c:val>
            <c:numRef>
              <c:f>'July 2022 and after'!$D$2:$D$9</c:f>
              <c:numCache>
                <c:formatCode>0%</c:formatCode>
                <c:ptCount val="8"/>
                <c:pt idx="0">
                  <c:v>0.60844453296156142</c:v>
                </c:pt>
                <c:pt idx="1">
                  <c:v>0.29775538250114519</c:v>
                </c:pt>
                <c:pt idx="2">
                  <c:v>0.30881009715187246</c:v>
                </c:pt>
                <c:pt idx="3">
                  <c:v>0.25699687333180815</c:v>
                </c:pt>
                <c:pt idx="4">
                  <c:v>0.24090776840267675</c:v>
                </c:pt>
                <c:pt idx="5">
                  <c:v>0.22025475923852184</c:v>
                </c:pt>
                <c:pt idx="6">
                  <c:v>0.18605284663579405</c:v>
                </c:pt>
                <c:pt idx="7">
                  <c:v>0.19105907397551888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0-4000-8F87-1A7D1CA1B7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4564480"/>
        <c:axId val="174566016"/>
      </c:barChart>
      <c:dateAx>
        <c:axId val="1745644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74566016"/>
        <c:crosses val="autoZero"/>
        <c:auto val="1"/>
        <c:lblOffset val="100"/>
        <c:baseTimeUnit val="months"/>
      </c:dateAx>
      <c:valAx>
        <c:axId val="1745660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crossAx val="1745644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466725</xdr:colOff>
      <xdr:row>5</xdr:row>
      <xdr:rowOff>133350</xdr:rowOff>
    </xdr:from>
    <xdr:to>
      <xdr:col>20</xdr:col>
      <xdr:colOff>161925</xdr:colOff>
      <xdr:row>20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495300</xdr:colOff>
      <xdr:row>22</xdr:row>
      <xdr:rowOff>9525</xdr:rowOff>
    </xdr:from>
    <xdr:to>
      <xdr:col>20</xdr:col>
      <xdr:colOff>190500</xdr:colOff>
      <xdr:row>36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E1" sqref="E1:L8"/>
    </sheetView>
  </sheetViews>
  <sheetFormatPr defaultRowHeight="15" x14ac:dyDescent="0.25"/>
  <cols>
    <col min="2" max="2" width="15.42578125" bestFit="1" customWidth="1"/>
    <col min="3" max="3" width="20.5703125" bestFit="1" customWidth="1"/>
    <col min="4" max="4" width="18.7109375" bestFit="1" customWidth="1"/>
    <col min="5" max="5" width="18.7109375" customWidth="1"/>
    <col min="6" max="6" width="20.85546875" bestFit="1" customWidth="1"/>
    <col min="7" max="7" width="16.28515625" bestFit="1" customWidth="1"/>
    <col min="8" max="8" width="19.140625" bestFit="1" customWidth="1"/>
    <col min="9" max="9" width="24.5703125" bestFit="1" customWidth="1"/>
    <col min="10" max="10" width="23.7109375" bestFit="1" customWidth="1"/>
    <col min="11" max="11" width="10.85546875" bestFit="1" customWidth="1"/>
    <col min="12" max="12" width="10.855468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11</v>
      </c>
      <c r="F1" t="s">
        <v>9</v>
      </c>
      <c r="G1" t="s">
        <v>7</v>
      </c>
      <c r="H1" t="s">
        <v>8</v>
      </c>
      <c r="I1" t="s">
        <v>12</v>
      </c>
      <c r="J1" t="s">
        <v>14</v>
      </c>
      <c r="K1" t="s">
        <v>10</v>
      </c>
      <c r="L1" t="s">
        <v>13</v>
      </c>
    </row>
    <row r="2" spans="1:12" x14ac:dyDescent="0.25">
      <c r="A2" s="2">
        <v>44764</v>
      </c>
      <c r="B2" s="3">
        <v>10042</v>
      </c>
      <c r="C2" s="4">
        <v>6110</v>
      </c>
      <c r="D2" s="1">
        <f t="shared" ref="D2:D9" si="0">C2/B2</f>
        <v>0.60844453296156142</v>
      </c>
      <c r="E2" s="9">
        <v>655978</v>
      </c>
      <c r="F2" s="8">
        <v>365</v>
      </c>
      <c r="G2" s="9">
        <v>1080726</v>
      </c>
      <c r="H2" s="7">
        <v>3604662</v>
      </c>
      <c r="I2" s="3">
        <v>1044</v>
      </c>
      <c r="J2" s="4">
        <f>I2-F2</f>
        <v>679</v>
      </c>
      <c r="K2" s="10">
        <f>H2-G2</f>
        <v>2523936</v>
      </c>
      <c r="L2" s="10">
        <f>K2*0.5</f>
        <v>1261968</v>
      </c>
    </row>
    <row r="3" spans="1:12" x14ac:dyDescent="0.25">
      <c r="A3" s="2">
        <v>44804</v>
      </c>
      <c r="B3" s="3">
        <v>10915</v>
      </c>
      <c r="C3" s="4">
        <v>3250</v>
      </c>
      <c r="D3" s="1">
        <f t="shared" si="0"/>
        <v>0.29775538250114519</v>
      </c>
      <c r="E3" s="9">
        <v>1204311</v>
      </c>
      <c r="F3" s="8">
        <v>556</v>
      </c>
      <c r="G3" s="9">
        <v>1599702</v>
      </c>
      <c r="H3" s="7">
        <v>4745837</v>
      </c>
      <c r="I3" s="3">
        <v>1277</v>
      </c>
      <c r="J3" s="4">
        <f t="shared" ref="J3:J8" si="1">I3-F3</f>
        <v>721</v>
      </c>
      <c r="K3" s="10">
        <f t="shared" ref="K3:K8" si="2">H3-G3</f>
        <v>3146135</v>
      </c>
      <c r="L3" s="10">
        <f t="shared" ref="L3:L8" si="3">K3*0.5</f>
        <v>1573067.5</v>
      </c>
    </row>
    <row r="4" spans="1:12" x14ac:dyDescent="0.25">
      <c r="A4" s="2">
        <v>44834</v>
      </c>
      <c r="B4" s="3">
        <v>12043</v>
      </c>
      <c r="C4" s="4">
        <v>3719</v>
      </c>
      <c r="D4" s="1">
        <f t="shared" si="0"/>
        <v>0.30881009715187246</v>
      </c>
      <c r="E4" s="9">
        <v>1006652</v>
      </c>
      <c r="F4" s="8">
        <v>422</v>
      </c>
      <c r="G4" s="9">
        <v>1080972</v>
      </c>
      <c r="H4" s="7">
        <v>2637464</v>
      </c>
      <c r="I4" s="11">
        <v>829</v>
      </c>
      <c r="J4" s="4">
        <f t="shared" si="1"/>
        <v>407</v>
      </c>
      <c r="K4" s="10">
        <f t="shared" si="2"/>
        <v>1556492</v>
      </c>
      <c r="L4" s="10">
        <f t="shared" si="3"/>
        <v>778246</v>
      </c>
    </row>
    <row r="5" spans="1:12" x14ac:dyDescent="0.25">
      <c r="A5" s="2">
        <v>44865</v>
      </c>
      <c r="B5" s="3">
        <v>13113</v>
      </c>
      <c r="C5" s="4">
        <v>3370</v>
      </c>
      <c r="D5" s="1">
        <f t="shared" si="0"/>
        <v>0.25699687333180815</v>
      </c>
      <c r="E5" s="9">
        <v>1060800</v>
      </c>
      <c r="F5" s="8">
        <v>321</v>
      </c>
      <c r="G5" s="9">
        <v>641301</v>
      </c>
      <c r="H5" s="7">
        <v>1431727</v>
      </c>
      <c r="I5" s="11">
        <v>501</v>
      </c>
      <c r="J5" s="4">
        <f t="shared" si="1"/>
        <v>180</v>
      </c>
      <c r="K5" s="10">
        <f t="shared" si="2"/>
        <v>790426</v>
      </c>
      <c r="L5" s="10">
        <f t="shared" si="3"/>
        <v>395213</v>
      </c>
    </row>
    <row r="6" spans="1:12" x14ac:dyDescent="0.25">
      <c r="A6" s="2">
        <v>44895</v>
      </c>
      <c r="B6" s="3">
        <v>13748</v>
      </c>
      <c r="C6" s="4">
        <v>3312</v>
      </c>
      <c r="D6" s="1">
        <f t="shared" si="0"/>
        <v>0.24090776840267675</v>
      </c>
      <c r="E6" s="9">
        <v>849484</v>
      </c>
      <c r="F6" s="8">
        <v>291</v>
      </c>
      <c r="G6" s="9">
        <v>580165</v>
      </c>
      <c r="H6" s="7">
        <v>1149356</v>
      </c>
      <c r="I6" s="11">
        <v>441</v>
      </c>
      <c r="J6" s="4">
        <f t="shared" si="1"/>
        <v>150</v>
      </c>
      <c r="K6" s="10">
        <f t="shared" si="2"/>
        <v>569191</v>
      </c>
      <c r="L6" s="10">
        <f t="shared" si="3"/>
        <v>284595.5</v>
      </c>
    </row>
    <row r="7" spans="1:12" x14ac:dyDescent="0.25">
      <c r="A7" s="2">
        <v>44926</v>
      </c>
      <c r="B7" s="3">
        <v>14288</v>
      </c>
      <c r="C7" s="4">
        <v>3147</v>
      </c>
      <c r="D7" s="1">
        <f t="shared" si="0"/>
        <v>0.22025475923852184</v>
      </c>
      <c r="E7" s="9">
        <v>715705</v>
      </c>
      <c r="F7" s="8">
        <v>268</v>
      </c>
      <c r="G7" s="9">
        <v>380588</v>
      </c>
      <c r="H7" s="7">
        <v>920646</v>
      </c>
      <c r="I7" s="11">
        <v>411</v>
      </c>
      <c r="J7" s="4">
        <f t="shared" si="1"/>
        <v>143</v>
      </c>
      <c r="K7" s="10">
        <f t="shared" si="2"/>
        <v>540058</v>
      </c>
      <c r="L7" s="10">
        <f t="shared" si="3"/>
        <v>270029</v>
      </c>
    </row>
    <row r="8" spans="1:12" x14ac:dyDescent="0.25">
      <c r="A8" s="2">
        <v>44957</v>
      </c>
      <c r="B8" s="3">
        <v>14684</v>
      </c>
      <c r="C8" s="4">
        <v>2732</v>
      </c>
      <c r="D8" s="1">
        <f t="shared" si="0"/>
        <v>0.18605284663579405</v>
      </c>
      <c r="E8" s="9">
        <v>650739</v>
      </c>
      <c r="F8" s="8">
        <v>236</v>
      </c>
      <c r="G8" s="9">
        <v>354596</v>
      </c>
      <c r="H8" s="7">
        <v>851575</v>
      </c>
      <c r="I8" s="11">
        <v>368</v>
      </c>
      <c r="J8" s="4">
        <f t="shared" si="1"/>
        <v>132</v>
      </c>
      <c r="K8" s="10">
        <f t="shared" si="2"/>
        <v>496979</v>
      </c>
      <c r="L8" s="10">
        <f t="shared" si="3"/>
        <v>248489.5</v>
      </c>
    </row>
    <row r="9" spans="1:12" x14ac:dyDescent="0.25">
      <c r="A9" s="2">
        <v>44980</v>
      </c>
      <c r="B9" s="3">
        <v>15032</v>
      </c>
      <c r="C9" s="4">
        <v>2872</v>
      </c>
      <c r="D9" s="1">
        <f t="shared" si="0"/>
        <v>0.19105907397551888</v>
      </c>
      <c r="E9" s="9"/>
      <c r="F9" s="8"/>
      <c r="G9" s="9"/>
      <c r="H9" s="1"/>
      <c r="I9" s="1"/>
    </row>
  </sheetData>
  <pageMargins left="0.7" right="0.7" top="0.75" bottom="0.75" header="0.3" footer="0.3"/>
  <pageSetup orientation="portrait" horizontalDpi="4294967293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E8" sqref="E8"/>
    </sheetView>
  </sheetViews>
  <sheetFormatPr defaultRowHeight="15" x14ac:dyDescent="0.25"/>
  <cols>
    <col min="2" max="2" width="28.42578125" bestFit="1" customWidth="1"/>
    <col min="3" max="3" width="18.140625" bestFit="1" customWidth="1"/>
  </cols>
  <sheetData>
    <row r="1" spans="1:3" ht="24" customHeight="1" x14ac:dyDescent="0.25">
      <c r="A1" t="s">
        <v>0</v>
      </c>
      <c r="B1" t="s">
        <v>5</v>
      </c>
      <c r="C1" t="s">
        <v>4</v>
      </c>
    </row>
    <row r="2" spans="1:3" ht="24" customHeight="1" x14ac:dyDescent="0.25">
      <c r="A2" s="5">
        <v>44440</v>
      </c>
      <c r="B2">
        <v>103</v>
      </c>
      <c r="C2" s="6">
        <v>148238</v>
      </c>
    </row>
    <row r="3" spans="1:3" ht="24" customHeight="1" x14ac:dyDescent="0.25">
      <c r="A3" s="5">
        <v>44470</v>
      </c>
      <c r="B3">
        <v>99</v>
      </c>
      <c r="C3" s="6">
        <v>245098</v>
      </c>
    </row>
    <row r="4" spans="1:3" ht="24" customHeight="1" x14ac:dyDescent="0.25">
      <c r="A4" s="5">
        <v>44501</v>
      </c>
      <c r="B4">
        <v>114</v>
      </c>
      <c r="C4" s="6">
        <v>198959</v>
      </c>
    </row>
    <row r="5" spans="1:3" ht="24" customHeight="1" x14ac:dyDescent="0.25">
      <c r="A5" s="5">
        <v>44531</v>
      </c>
      <c r="B5">
        <v>117</v>
      </c>
      <c r="C5" s="6">
        <v>192007</v>
      </c>
    </row>
    <row r="6" spans="1:3" ht="24" customHeight="1" x14ac:dyDescent="0.25">
      <c r="A6" s="5">
        <v>44562</v>
      </c>
      <c r="B6">
        <v>74</v>
      </c>
      <c r="C6" s="6">
        <v>138053</v>
      </c>
    </row>
    <row r="7" spans="1:3" ht="24" customHeight="1" x14ac:dyDescent="0.25">
      <c r="A7" s="5">
        <v>44593</v>
      </c>
      <c r="B7">
        <v>68</v>
      </c>
      <c r="C7" s="6">
        <v>131962</v>
      </c>
    </row>
    <row r="8" spans="1:3" ht="24" customHeight="1" x14ac:dyDescent="0.25">
      <c r="A8" s="5">
        <v>44621</v>
      </c>
      <c r="B8">
        <v>170</v>
      </c>
      <c r="C8" s="6">
        <v>284752</v>
      </c>
    </row>
    <row r="9" spans="1:3" ht="24" customHeight="1" x14ac:dyDescent="0.25">
      <c r="A9" s="5">
        <v>44652</v>
      </c>
      <c r="B9">
        <v>244</v>
      </c>
      <c r="C9" s="6">
        <v>399446</v>
      </c>
    </row>
    <row r="10" spans="1:3" ht="24" customHeight="1" x14ac:dyDescent="0.25">
      <c r="A10" s="5">
        <v>44682</v>
      </c>
      <c r="B10">
        <v>254</v>
      </c>
      <c r="C10" s="6">
        <v>418432</v>
      </c>
    </row>
    <row r="11" spans="1:3" ht="24" customHeight="1" x14ac:dyDescent="0.25">
      <c r="A11" s="5">
        <v>44713</v>
      </c>
      <c r="B11">
        <v>342</v>
      </c>
      <c r="C11" s="6">
        <v>418432</v>
      </c>
    </row>
    <row r="12" spans="1:3" x14ac:dyDescent="0.25">
      <c r="A12" t="s">
        <v>6</v>
      </c>
      <c r="B12">
        <f>SUM(B2:B11)</f>
        <v>1585</v>
      </c>
      <c r="C12" s="6">
        <f>SUM(C2:C11)</f>
        <v>2575379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 2022 and after</vt:lpstr>
      <vt:lpstr>Sept 2021 - June 2022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Roger</cp:lastModifiedBy>
  <cp:lastPrinted>2023-04-03T23:48:38Z</cp:lastPrinted>
  <dcterms:created xsi:type="dcterms:W3CDTF">2023-04-02T19:15:20Z</dcterms:created>
  <dcterms:modified xsi:type="dcterms:W3CDTF">2023-04-04T02:36:28Z</dcterms:modified>
</cp:coreProperties>
</file>