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lackandveatch.sharepoint.com/sites/411071/Shared Documents/FY 2024 to FY 2025 Rate Proceeding/General Rate Proceeding Discovery/PA-Set-X/"/>
    </mc:Choice>
  </mc:AlternateContent>
  <xr:revisionPtr revIDLastSave="21" documentId="13_ncr:1_{213E07D4-CA60-4BD4-8D77-38F1B16EF632}" xr6:coauthVersionLast="47" xr6:coauthVersionMax="47" xr10:uidLastSave="{8B49317E-7123-4708-8335-38A0ADE82227}"/>
  <bookViews>
    <workbookView xWindow="28680" yWindow="-120" windowWidth="29040" windowHeight="15840" xr2:uid="{1CC8A186-9750-4EE8-9EE8-C2B20D5301B5}"/>
  </bookViews>
  <sheets>
    <sheet name="PA-X-18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2" l="1"/>
  <c r="B19" i="2" l="1"/>
</calcChain>
</file>

<file path=xl/sharedStrings.xml><?xml version="1.0" encoding="utf-8"?>
<sst xmlns="http://schemas.openxmlformats.org/spreadsheetml/2006/main" count="26" uniqueCount="23">
  <si>
    <t>PA Set X-18</t>
  </si>
  <si>
    <t xml:space="preserve">PennVest Linear Asset </t>
  </si>
  <si>
    <t>PennVest Clearwell Basin</t>
  </si>
  <si>
    <t>Loan Approved Amount</t>
  </si>
  <si>
    <t>Loan Offer Amount</t>
  </si>
  <si>
    <t>Closing Scheduled</t>
  </si>
  <si>
    <t>Date</t>
  </si>
  <si>
    <t>Disbursements from PennVest</t>
  </si>
  <si>
    <t>Total Disbursement</t>
  </si>
  <si>
    <t>Loan Balance Not Issued Yet</t>
  </si>
  <si>
    <t>PENNVEST Funding Offer</t>
  </si>
  <si>
    <t>PENNVEST Funding Offer (Subject to final closing)</t>
  </si>
  <si>
    <t>Loan Amount: $35,861,985.00</t>
  </si>
  <si>
    <t>Loan Amount: $125,000,000.00</t>
  </si>
  <si>
    <t>Estimated Monthly Payments for Years 1 through 5: $164,927.23</t>
  </si>
  <si>
    <t>Estimated Monthly Payments for Years 1 through 5: $574,867.88</t>
  </si>
  <si>
    <t>Estimated Monthly Payments for Years 6 through Maturity: $174,089.43</t>
  </si>
  <si>
    <t>Estimated Monthly Payments for Years 6 through Maturity: $574,867.88</t>
  </si>
  <si>
    <t>Amortization Period in Months: 240</t>
  </si>
  <si>
    <t>Interest Only Period: (up to) 36</t>
  </si>
  <si>
    <t>Interest Rate of Loan for Years 1 through 5: 1.000</t>
  </si>
  <si>
    <t>Interest Rate of Loan for Years 6 through Maturity: 1.743</t>
  </si>
  <si>
    <t>Interest Rate of Loan for Years 6 through Maturity: 1.000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</si>
</sst>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/>
    <xf numFmtId="14" fontId="0" fillId="0" borderId="1" xfId="0" applyNumberFormat="1" applyBorder="1" applyAlignment="1">
      <alignment wrapText="1"/>
    </xf>
    <xf numFmtId="44" fontId="0" fillId="0" borderId="0" xfId="0" applyNumberFormat="1"/>
    <xf numFmtId="164" fontId="0" fillId="0" borderId="0" xfId="1" applyNumberFormat="1" applyFont="1"/>
    <xf numFmtId="14" fontId="0" fillId="0" borderId="0" xfId="0" applyNumberFormat="1"/>
    <xf numFmtId="0" fontId="0" fillId="0" borderId="0" xfId="0" applyAlignment="1">
      <alignment horizontal="left"/>
    </xf>
    <xf numFmtId="0" fontId="2" fillId="2" borderId="0" xfId="0" applyFont="1" applyFill="1" applyAlignment="1">
      <alignment horizontal="left"/>
    </xf>
    <xf numFmtId="0" fontId="0" fillId="2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76AE5-9AB6-4E2C-BE8E-3A51AB653784}">
  <dimension ref="A1:G30"/>
  <sheetViews>
    <sheetView tabSelected="1" workbookViewId="0">
      <selection activeCell="A4" sqref="A4"/>
    </sheetView>
  </sheetViews>
  <sheetFormatPr defaultRowHeight="14.45"/>
  <cols>
    <col min="1" max="1" width="30.5703125" customWidth="1"/>
    <col min="2" max="2" width="29.42578125" customWidth="1"/>
    <col min="6" max="7" width="29.5703125" customWidth="1"/>
  </cols>
  <sheetData>
    <row r="1" spans="1:7">
      <c r="A1" t="s">
        <v>0</v>
      </c>
    </row>
    <row r="4" spans="1:7">
      <c r="A4" s="10" t="s">
        <v>1</v>
      </c>
      <c r="B4" s="11"/>
      <c r="F4" s="10" t="s">
        <v>2</v>
      </c>
      <c r="G4" s="11"/>
    </row>
    <row r="5" spans="1:7">
      <c r="A5" s="3"/>
    </row>
    <row r="6" spans="1:7">
      <c r="A6" s="9" t="s">
        <v>3</v>
      </c>
      <c r="B6" s="7">
        <v>35861985</v>
      </c>
      <c r="F6" s="9" t="s">
        <v>4</v>
      </c>
      <c r="G6" s="7">
        <v>125000000</v>
      </c>
    </row>
    <row r="7" spans="1:7">
      <c r="A7" s="3"/>
      <c r="F7" t="s">
        <v>5</v>
      </c>
      <c r="G7" s="8">
        <v>45078</v>
      </c>
    </row>
    <row r="8" spans="1:7">
      <c r="A8" s="1" t="s">
        <v>6</v>
      </c>
      <c r="B8" s="1" t="s">
        <v>7</v>
      </c>
    </row>
    <row r="9" spans="1:7">
      <c r="A9" s="4">
        <v>44818</v>
      </c>
      <c r="B9" s="2">
        <v>631849.4</v>
      </c>
    </row>
    <row r="10" spans="1:7">
      <c r="A10" s="5">
        <v>44854</v>
      </c>
      <c r="B10" s="2">
        <v>2289153.1399999997</v>
      </c>
    </row>
    <row r="11" spans="1:7">
      <c r="A11" s="5">
        <v>44882</v>
      </c>
      <c r="B11" s="2">
        <v>960386.77</v>
      </c>
    </row>
    <row r="12" spans="1:7">
      <c r="A12" s="5">
        <v>44910</v>
      </c>
      <c r="B12" s="2">
        <v>1768728.96</v>
      </c>
    </row>
    <row r="13" spans="1:7">
      <c r="A13" s="5">
        <v>44951</v>
      </c>
      <c r="B13" s="2">
        <v>575045.31000000006</v>
      </c>
    </row>
    <row r="14" spans="1:7">
      <c r="A14" s="5">
        <v>44973</v>
      </c>
      <c r="B14" s="2">
        <v>2777846.78</v>
      </c>
    </row>
    <row r="15" spans="1:7">
      <c r="A15" s="5">
        <v>45001</v>
      </c>
      <c r="B15" s="2">
        <v>1462491.22</v>
      </c>
    </row>
    <row r="17" spans="1:6">
      <c r="A17" t="s">
        <v>8</v>
      </c>
      <c r="B17" s="6">
        <f>SUM(B9:B15)</f>
        <v>10465501.58</v>
      </c>
    </row>
    <row r="19" spans="1:6">
      <c r="A19" t="s">
        <v>9</v>
      </c>
      <c r="B19" s="6">
        <f>B6-B17</f>
        <v>25396483.420000002</v>
      </c>
    </row>
    <row r="23" spans="1:6">
      <c r="A23" t="s">
        <v>10</v>
      </c>
      <c r="F23" t="s">
        <v>11</v>
      </c>
    </row>
    <row r="24" spans="1:6">
      <c r="A24" t="s">
        <v>12</v>
      </c>
      <c r="F24" t="s">
        <v>13</v>
      </c>
    </row>
    <row r="25" spans="1:6">
      <c r="A25" t="s">
        <v>14</v>
      </c>
      <c r="F25" t="s">
        <v>15</v>
      </c>
    </row>
    <row r="26" spans="1:6">
      <c r="A26" t="s">
        <v>16</v>
      </c>
      <c r="F26" t="s">
        <v>17</v>
      </c>
    </row>
    <row r="27" spans="1:6">
      <c r="A27" t="s">
        <v>18</v>
      </c>
      <c r="F27" t="s">
        <v>18</v>
      </c>
    </row>
    <row r="28" spans="1:6">
      <c r="A28" t="s">
        <v>19</v>
      </c>
      <c r="F28" t="s">
        <v>19</v>
      </c>
    </row>
    <row r="29" spans="1:6">
      <c r="A29" t="s">
        <v>20</v>
      </c>
      <c r="F29" t="s">
        <v>20</v>
      </c>
    </row>
    <row r="30" spans="1:6">
      <c r="A30" t="s">
        <v>21</v>
      </c>
      <c r="F30" t="s">
        <v>22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AB6AAA0B93EA47AF19548F13D9AAD7" ma:contentTypeVersion="" ma:contentTypeDescription="Create a new document." ma:contentTypeScope="" ma:versionID="6bd7cbcd017f132abffac512c26673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384c6cc0088fcedbaf6edaf557def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175548-DC3C-4466-9C2C-B63C1C949425}"/>
</file>

<file path=customXml/itemProps2.xml><?xml version="1.0" encoding="utf-8"?>
<ds:datastoreItem xmlns:ds="http://schemas.openxmlformats.org/officeDocument/2006/customXml" ds:itemID="{16C57E37-499E-41EB-B2BA-6A48BAD39F55}"/>
</file>

<file path=customXml/itemProps3.xml><?xml version="1.0" encoding="utf-8"?>
<ds:datastoreItem xmlns:ds="http://schemas.openxmlformats.org/officeDocument/2006/customXml" ds:itemID="{1A588E9A-AD10-423D-BBA3-3A8D467B49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Patricia Rogalski</dc:creator>
  <cp:keywords/>
  <dc:description/>
  <cp:lastModifiedBy>andre.c.dasent@gmail.com</cp:lastModifiedBy>
  <cp:revision/>
  <dcterms:created xsi:type="dcterms:W3CDTF">2023-03-27T13:49:42Z</dcterms:created>
  <dcterms:modified xsi:type="dcterms:W3CDTF">2023-03-31T15:47:57Z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0x0101006CAB6AAA0B93EA47AF19548F13D9AAD7</vt:lpwstr>
  </property>
</Properties>
</file>