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ckandveatch.sharepoint.com/sites/411071/Shared Documents/FY 2024 to FY 2025 Rate Proceeding/General Rate Proceeding Discovery/PA-Set-IX/"/>
    </mc:Choice>
  </mc:AlternateContent>
  <xr:revisionPtr revIDLastSave="11" documentId="8_{8747A924-7E55-433F-BF9E-6DDD8E85E851}" xr6:coauthVersionLast="47" xr6:coauthVersionMax="47" xr10:uidLastSave="{B03D93EC-FF96-4E57-B363-71425C9859B7}"/>
  <bookViews>
    <workbookView xWindow="28680" yWindow="-120" windowWidth="29040" windowHeight="15840" xr2:uid="{B02011EF-BA84-42BE-8272-D76DA1720770}"/>
  </bookViews>
  <sheets>
    <sheet name="PA-IX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J19" i="1"/>
  <c r="J22" i="1" s="1"/>
  <c r="J25" i="1" s="1"/>
  <c r="I19" i="1"/>
  <c r="I22" i="1" s="1"/>
  <c r="I25" i="1" s="1"/>
  <c r="H19" i="1"/>
  <c r="H22" i="1" s="1"/>
  <c r="H25" i="1" s="1"/>
  <c r="H28" i="1" l="1"/>
  <c r="H30" i="1" s="1"/>
  <c r="I28" i="1"/>
  <c r="I30" i="1" s="1"/>
  <c r="J28" i="1"/>
  <c r="J30" i="1" s="1"/>
</calcChain>
</file>

<file path=xl/sharedStrings.xml><?xml version="1.0" encoding="utf-8"?>
<sst xmlns="http://schemas.openxmlformats.org/spreadsheetml/2006/main" count="30" uniqueCount="30">
  <si>
    <t>(in thousands of dollars)</t>
  </si>
  <si>
    <t>Line</t>
  </si>
  <si>
    <t>Fiscal Year Ending June 30,</t>
  </si>
  <si>
    <t>No.</t>
  </si>
  <si>
    <t>Description</t>
  </si>
  <si>
    <t>Engineering and Administration (a)</t>
  </si>
  <si>
    <t>Plant Improvements</t>
  </si>
  <si>
    <t>Distribution System Rehabilitation</t>
  </si>
  <si>
    <t>Large Meter Replacement</t>
  </si>
  <si>
    <t>Billing System</t>
  </si>
  <si>
    <t>Storm Flood Relief</t>
  </si>
  <si>
    <t>Reconstruction of Sewers</t>
  </si>
  <si>
    <t>Green Infrastructure</t>
  </si>
  <si>
    <t>Vehicles</t>
  </si>
  <si>
    <t xml:space="preserve">  Total Improvements</t>
  </si>
  <si>
    <t>Inflation Adjustment (b)</t>
  </si>
  <si>
    <t>Inflated Total</t>
  </si>
  <si>
    <t>Total Inflated Adjusted CIP Budget</t>
  </si>
  <si>
    <t>Contingency Adjustment</t>
  </si>
  <si>
    <t>Annual Encumbrances</t>
  </si>
  <si>
    <t>Annual Net Encumbrances</t>
  </si>
  <si>
    <t>(c) Reflects annual drawdown of capital budget appropriations.</t>
  </si>
  <si>
    <t>(a) NA.</t>
  </si>
  <si>
    <t>(b) NA.</t>
  </si>
  <si>
    <t>Project Expenses (c)</t>
  </si>
  <si>
    <t>CAPITAL IMPROVEMENT PROGRAM</t>
  </si>
  <si>
    <t>PA-IX-1</t>
  </si>
  <si>
    <t>Rollforward Adjustments (d)</t>
  </si>
  <si>
    <t xml:space="preserve">(d) Estimated based on Annual CIP Budget (Line 10) net of Annual Encumbrances (Line 16).  Does not </t>
  </si>
  <si>
    <t xml:space="preserve">       reflect carryforward from prior year appropriations.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</si>
</sst>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0"/>
      <name val="Arial"/>
      <family val="2"/>
    </font>
    <font>
      <sz val="12"/>
      <name val="Arial MT"/>
    </font>
    <font>
      <b/>
      <u val="singleAccounting"/>
      <sz val="11"/>
      <color theme="0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99D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2" fillId="0" borderId="0">
      <alignment horizontal="centerContinuous"/>
    </xf>
  </cellStyleXfs>
  <cellXfs count="28">
    <xf numFmtId="0" fontId="0" fillId="0" borderId="0" xfId="0"/>
    <xf numFmtId="0" fontId="3" fillId="2" borderId="0" xfId="1" applyFont="1" applyFill="1">
      <alignment horizontal="centerContinuous"/>
    </xf>
    <xf numFmtId="0" fontId="3" fillId="2" borderId="0" xfId="1" quotePrefix="1" applyFont="1" applyFill="1">
      <alignment horizontal="centerContinuous"/>
    </xf>
    <xf numFmtId="37" fontId="4" fillId="0" borderId="0" xfId="0" applyNumberFormat="1" applyFont="1"/>
    <xf numFmtId="37" fontId="1" fillId="3" borderId="0" xfId="0" applyNumberFormat="1" applyFont="1" applyFill="1" applyAlignment="1">
      <alignment horizontal="center"/>
    </xf>
    <xf numFmtId="37" fontId="1" fillId="3" borderId="0" xfId="0" applyNumberFormat="1" applyFont="1" applyFill="1"/>
    <xf numFmtId="37" fontId="5" fillId="3" borderId="0" xfId="0" applyNumberFormat="1" applyFont="1" applyFill="1"/>
    <xf numFmtId="37" fontId="5" fillId="3" borderId="0" xfId="0" applyNumberFormat="1" applyFont="1" applyFill="1" applyAlignment="1">
      <alignment horizontal="center"/>
    </xf>
    <xf numFmtId="37" fontId="5" fillId="3" borderId="0" xfId="0" applyNumberFormat="1" applyFont="1" applyFill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Continuous"/>
    </xf>
    <xf numFmtId="0" fontId="6" fillId="4" borderId="0" xfId="0" applyFont="1" applyFill="1"/>
    <xf numFmtId="37" fontId="7" fillId="4" borderId="0" xfId="0" applyNumberFormat="1" applyFont="1" applyFill="1"/>
    <xf numFmtId="0" fontId="0" fillId="4" borderId="0" xfId="0" applyFill="1"/>
    <xf numFmtId="37" fontId="8" fillId="4" borderId="1" xfId="0" applyNumberFormat="1" applyFont="1" applyFill="1" applyBorder="1" applyAlignment="1">
      <alignment horizontal="center" vertical="center"/>
    </xf>
    <xf numFmtId="37" fontId="8" fillId="4" borderId="2" xfId="0" applyNumberFormat="1" applyFont="1" applyFill="1" applyBorder="1" applyAlignment="1">
      <alignment vertical="center"/>
    </xf>
    <xf numFmtId="41" fontId="8" fillId="4" borderId="2" xfId="0" applyNumberFormat="1" applyFont="1" applyFill="1" applyBorder="1" applyAlignment="1">
      <alignment horizontal="left" vertical="center" indent="1"/>
    </xf>
    <xf numFmtId="37" fontId="8" fillId="4" borderId="2" xfId="0" applyNumberFormat="1" applyFont="1" applyFill="1" applyBorder="1" applyAlignment="1">
      <alignment horizontal="center" vertical="center"/>
    </xf>
    <xf numFmtId="37" fontId="8" fillId="5" borderId="2" xfId="0" applyNumberFormat="1" applyFont="1" applyFill="1" applyBorder="1" applyAlignment="1">
      <alignment horizontal="center" vertical="center"/>
    </xf>
    <xf numFmtId="37" fontId="8" fillId="5" borderId="2" xfId="0" applyNumberFormat="1" applyFont="1" applyFill="1" applyBorder="1" applyAlignment="1">
      <alignment horizontal="left" vertical="center"/>
    </xf>
    <xf numFmtId="41" fontId="8" fillId="5" borderId="2" xfId="0" applyNumberFormat="1" applyFont="1" applyFill="1" applyBorder="1" applyAlignment="1">
      <alignment horizontal="left" vertical="center" indent="1"/>
    </xf>
    <xf numFmtId="37" fontId="8" fillId="5" borderId="1" xfId="0" applyNumberFormat="1" applyFont="1" applyFill="1" applyBorder="1" applyAlignment="1">
      <alignment horizontal="center" vertical="center"/>
    </xf>
    <xf numFmtId="37" fontId="8" fillId="4" borderId="3" xfId="0" applyNumberFormat="1" applyFont="1" applyFill="1" applyBorder="1" applyAlignment="1">
      <alignment horizontal="center" vertical="center"/>
    </xf>
    <xf numFmtId="37" fontId="8" fillId="4" borderId="4" xfId="0" applyNumberFormat="1" applyFont="1" applyFill="1" applyBorder="1" applyAlignment="1">
      <alignment vertical="center"/>
    </xf>
    <xf numFmtId="41" fontId="8" fillId="4" borderId="4" xfId="0" applyNumberFormat="1" applyFont="1" applyFill="1" applyBorder="1" applyAlignment="1">
      <alignment horizontal="left" vertical="center" indent="1"/>
    </xf>
    <xf numFmtId="37" fontId="8" fillId="4" borderId="0" xfId="0" applyNumberFormat="1" applyFont="1" applyFill="1" applyBorder="1" applyAlignment="1">
      <alignment horizontal="center" vertical="center"/>
    </xf>
    <xf numFmtId="37" fontId="8" fillId="4" borderId="0" xfId="0" applyNumberFormat="1" applyFont="1" applyFill="1" applyBorder="1" applyAlignment="1">
      <alignment vertical="center"/>
    </xf>
    <xf numFmtId="41" fontId="8" fillId="4" borderId="0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Titles" xfId="1" xr:uid="{441084D3-7776-41AC-B635-63D1B51C7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5173-0AF2-4FBD-8985-F612C5A1BC14}">
  <dimension ref="B1:J36"/>
  <sheetViews>
    <sheetView tabSelected="1" workbookViewId="0">
      <selection activeCell="B37" sqref="B37"/>
    </sheetView>
  </sheetViews>
  <sheetFormatPr defaultRowHeight="14.5"/>
  <cols>
    <col min="8" max="10" width="11.6328125" customWidth="1"/>
  </cols>
  <sheetData>
    <row r="1" spans="2:10">
      <c r="B1" t="s">
        <v>26</v>
      </c>
    </row>
    <row r="3" spans="2:10" ht="18">
      <c r="B3" s="1" t="s">
        <v>25</v>
      </c>
      <c r="C3" s="1"/>
      <c r="D3" s="1"/>
      <c r="E3" s="1"/>
      <c r="F3" s="1"/>
      <c r="G3" s="1"/>
      <c r="H3" s="1"/>
      <c r="I3" s="1"/>
      <c r="J3" s="1"/>
    </row>
    <row r="4" spans="2:10" ht="18">
      <c r="B4" s="2" t="s">
        <v>0</v>
      </c>
      <c r="C4" s="2"/>
      <c r="D4" s="2"/>
      <c r="E4" s="2"/>
      <c r="F4" s="2"/>
      <c r="G4" s="2"/>
      <c r="H4" s="2"/>
      <c r="I4" s="2"/>
      <c r="J4" s="2"/>
    </row>
    <row r="5" spans="2:10" ht="15.5">
      <c r="C5" s="3"/>
      <c r="D5" s="3"/>
      <c r="E5" s="3"/>
      <c r="F5" s="3"/>
      <c r="G5" s="3"/>
      <c r="H5" s="3"/>
      <c r="I5" s="3"/>
      <c r="J5" s="3"/>
    </row>
    <row r="6" spans="2:10" ht="16">
      <c r="B6" s="4" t="s">
        <v>1</v>
      </c>
      <c r="C6" s="5"/>
      <c r="D6" s="5"/>
      <c r="E6" s="5"/>
      <c r="F6" s="6"/>
      <c r="G6" s="7"/>
      <c r="H6" s="8" t="s">
        <v>2</v>
      </c>
      <c r="I6" s="8"/>
      <c r="J6" s="8"/>
    </row>
    <row r="7" spans="2:10" ht="16">
      <c r="B7" s="9" t="s">
        <v>3</v>
      </c>
      <c r="C7" s="10" t="s">
        <v>4</v>
      </c>
      <c r="D7" s="10"/>
      <c r="E7" s="10"/>
      <c r="F7" s="9"/>
      <c r="G7" s="9"/>
      <c r="H7" s="9">
        <v>2020</v>
      </c>
      <c r="I7" s="9">
        <v>2021</v>
      </c>
      <c r="J7" s="9">
        <v>2022</v>
      </c>
    </row>
    <row r="8" spans="2:10">
      <c r="B8" s="11"/>
      <c r="C8" s="12"/>
      <c r="D8" s="12"/>
      <c r="E8" s="12"/>
      <c r="F8" s="12"/>
      <c r="G8" s="12"/>
      <c r="H8" s="12"/>
      <c r="I8" s="13"/>
      <c r="J8" s="13"/>
    </row>
    <row r="9" spans="2:10">
      <c r="B9" s="14">
        <v>1</v>
      </c>
      <c r="C9" s="15" t="s">
        <v>5</v>
      </c>
      <c r="D9" s="15"/>
      <c r="E9" s="15"/>
      <c r="F9" s="15"/>
      <c r="G9" s="15"/>
      <c r="H9" s="16">
        <v>16047</v>
      </c>
      <c r="I9" s="16">
        <v>13865</v>
      </c>
      <c r="J9" s="16">
        <v>15319</v>
      </c>
    </row>
    <row r="10" spans="2:10">
      <c r="B10" s="14">
        <v>2</v>
      </c>
      <c r="C10" s="15" t="s">
        <v>6</v>
      </c>
      <c r="D10" s="15"/>
      <c r="E10" s="15"/>
      <c r="F10" s="15"/>
      <c r="G10" s="15"/>
      <c r="H10" s="16">
        <v>120000</v>
      </c>
      <c r="I10" s="16">
        <v>328000</v>
      </c>
      <c r="J10" s="16">
        <v>250550</v>
      </c>
    </row>
    <row r="11" spans="2:10">
      <c r="B11" s="14">
        <v>3</v>
      </c>
      <c r="C11" s="15" t="s">
        <v>7</v>
      </c>
      <c r="D11" s="15"/>
      <c r="E11" s="15"/>
      <c r="F11" s="15"/>
      <c r="G11" s="15"/>
      <c r="H11" s="16">
        <v>78060</v>
      </c>
      <c r="I11" s="16">
        <v>93060</v>
      </c>
      <c r="J11" s="16">
        <v>30760</v>
      </c>
    </row>
    <row r="12" spans="2:10">
      <c r="B12" s="14">
        <v>4</v>
      </c>
      <c r="C12" s="15" t="s">
        <v>8</v>
      </c>
      <c r="D12" s="15"/>
      <c r="E12" s="15"/>
      <c r="F12" s="15"/>
      <c r="G12" s="15"/>
      <c r="H12" s="16">
        <v>35000</v>
      </c>
      <c r="I12" s="16">
        <v>5000</v>
      </c>
      <c r="J12" s="16">
        <v>5000</v>
      </c>
    </row>
    <row r="13" spans="2:10">
      <c r="B13" s="14">
        <v>5</v>
      </c>
      <c r="C13" s="15" t="s">
        <v>9</v>
      </c>
      <c r="D13" s="15"/>
      <c r="E13" s="15"/>
      <c r="F13" s="15"/>
      <c r="G13" s="15"/>
      <c r="H13" s="16">
        <v>0</v>
      </c>
      <c r="I13" s="16">
        <v>0</v>
      </c>
      <c r="J13" s="16">
        <v>0</v>
      </c>
    </row>
    <row r="14" spans="2:10">
      <c r="B14" s="14">
        <v>6</v>
      </c>
      <c r="C14" s="15" t="s">
        <v>10</v>
      </c>
      <c r="D14" s="15"/>
      <c r="E14" s="15"/>
      <c r="F14" s="15"/>
      <c r="G14" s="15"/>
      <c r="H14" s="16">
        <v>10000</v>
      </c>
      <c r="I14" s="16">
        <v>15000</v>
      </c>
      <c r="J14" s="16">
        <v>0</v>
      </c>
    </row>
    <row r="15" spans="2:10">
      <c r="B15" s="14">
        <v>7</v>
      </c>
      <c r="C15" s="15" t="s">
        <v>11</v>
      </c>
      <c r="D15" s="15"/>
      <c r="E15" s="15"/>
      <c r="F15" s="15"/>
      <c r="G15" s="15"/>
      <c r="H15" s="16">
        <v>67800</v>
      </c>
      <c r="I15" s="16">
        <v>72460</v>
      </c>
      <c r="J15" s="16">
        <v>45260</v>
      </c>
    </row>
    <row r="16" spans="2:10">
      <c r="B16" s="14">
        <v>8</v>
      </c>
      <c r="C16" s="15" t="s">
        <v>12</v>
      </c>
      <c r="D16" s="15"/>
      <c r="E16" s="15"/>
      <c r="F16" s="15"/>
      <c r="G16" s="15"/>
      <c r="H16" s="16">
        <v>62000</v>
      </c>
      <c r="I16" s="16">
        <f>62000+10000</f>
        <v>72000</v>
      </c>
      <c r="J16" s="16">
        <v>20000</v>
      </c>
    </row>
    <row r="17" spans="2:10">
      <c r="B17" s="17">
        <v>9</v>
      </c>
      <c r="C17" s="15" t="s">
        <v>13</v>
      </c>
      <c r="D17" s="15"/>
      <c r="E17" s="15"/>
      <c r="F17" s="15"/>
      <c r="G17" s="15"/>
      <c r="H17" s="16">
        <v>12000</v>
      </c>
      <c r="I17" s="16">
        <v>12000</v>
      </c>
      <c r="J17" s="16">
        <v>12000</v>
      </c>
    </row>
    <row r="18" spans="2:10">
      <c r="B18" s="18"/>
      <c r="C18" s="19"/>
      <c r="D18" s="19"/>
      <c r="E18" s="19"/>
      <c r="F18" s="19"/>
      <c r="G18" s="19"/>
      <c r="H18" s="20"/>
      <c r="I18" s="20"/>
      <c r="J18" s="20"/>
    </row>
    <row r="19" spans="2:10">
      <c r="B19" s="17">
        <v>10</v>
      </c>
      <c r="C19" s="15" t="s">
        <v>14</v>
      </c>
      <c r="D19" s="15"/>
      <c r="E19" s="15"/>
      <c r="F19" s="15"/>
      <c r="G19" s="15"/>
      <c r="H19" s="16">
        <f>SUM(H9:H18)</f>
        <v>400907</v>
      </c>
      <c r="I19" s="16">
        <f>SUM(I9:I18)</f>
        <v>611385</v>
      </c>
      <c r="J19" s="16">
        <f>SUM(J9:J18)</f>
        <v>378889</v>
      </c>
    </row>
    <row r="20" spans="2:10">
      <c r="B20" s="14">
        <v>11</v>
      </c>
      <c r="C20" s="15" t="s">
        <v>15</v>
      </c>
      <c r="D20" s="15"/>
      <c r="E20" s="15"/>
      <c r="F20" s="15"/>
      <c r="G20" s="15"/>
      <c r="H20" s="16">
        <v>0</v>
      </c>
      <c r="I20" s="16">
        <v>0</v>
      </c>
      <c r="J20" s="16">
        <v>0</v>
      </c>
    </row>
    <row r="21" spans="2:10">
      <c r="B21" s="21"/>
      <c r="C21" s="19"/>
      <c r="D21" s="19"/>
      <c r="E21" s="19"/>
      <c r="F21" s="19"/>
      <c r="G21" s="19"/>
      <c r="H21" s="20"/>
      <c r="I21" s="20"/>
      <c r="J21" s="20"/>
    </row>
    <row r="22" spans="2:10">
      <c r="B22" s="14">
        <v>12</v>
      </c>
      <c r="C22" s="15" t="s">
        <v>16</v>
      </c>
      <c r="D22" s="15"/>
      <c r="E22" s="15"/>
      <c r="F22" s="15"/>
      <c r="G22" s="15"/>
      <c r="H22" s="16">
        <f>+H19+H20</f>
        <v>400907</v>
      </c>
      <c r="I22" s="16">
        <f>+I19+I20</f>
        <v>611385</v>
      </c>
      <c r="J22" s="16">
        <f>+J19+J20</f>
        <v>378889</v>
      </c>
    </row>
    <row r="23" spans="2:10">
      <c r="B23" s="14">
        <v>13</v>
      </c>
      <c r="C23" s="15" t="s">
        <v>27</v>
      </c>
      <c r="D23" s="15"/>
      <c r="E23" s="15"/>
      <c r="F23" s="15"/>
      <c r="G23" s="15"/>
      <c r="H23" s="16">
        <v>-132952.14876000001</v>
      </c>
      <c r="I23" s="16">
        <v>-342474.87300000002</v>
      </c>
      <c r="J23" s="16">
        <v>101121.579</v>
      </c>
    </row>
    <row r="24" spans="2:10">
      <c r="B24" s="21"/>
      <c r="C24" s="19"/>
      <c r="D24" s="19"/>
      <c r="E24" s="19"/>
      <c r="F24" s="19"/>
      <c r="G24" s="19"/>
      <c r="H24" s="20"/>
      <c r="I24" s="20"/>
      <c r="J24" s="20"/>
    </row>
    <row r="25" spans="2:10">
      <c r="B25" s="14">
        <v>14</v>
      </c>
      <c r="C25" s="15" t="s">
        <v>17</v>
      </c>
      <c r="D25" s="15"/>
      <c r="E25" s="15"/>
      <c r="F25" s="15"/>
      <c r="G25" s="15"/>
      <c r="H25" s="16">
        <f>+H22+H23</f>
        <v>267954.85123999999</v>
      </c>
      <c r="I25" s="16">
        <f>+I22+I23</f>
        <v>268910.12699999998</v>
      </c>
      <c r="J25" s="16">
        <f>+J22+J23</f>
        <v>480010.57900000003</v>
      </c>
    </row>
    <row r="26" spans="2:10">
      <c r="B26" s="14">
        <v>15</v>
      </c>
      <c r="C26" s="15" t="s">
        <v>18</v>
      </c>
      <c r="D26" s="15"/>
      <c r="E26" s="15"/>
      <c r="F26" s="15"/>
      <c r="G26" s="15"/>
      <c r="H26" s="16">
        <v>0</v>
      </c>
      <c r="I26" s="16">
        <v>0</v>
      </c>
      <c r="J26" s="16">
        <v>0</v>
      </c>
    </row>
    <row r="27" spans="2:10">
      <c r="B27" s="21"/>
      <c r="C27" s="19"/>
      <c r="D27" s="19"/>
      <c r="E27" s="19"/>
      <c r="F27" s="19"/>
      <c r="G27" s="19"/>
      <c r="H27" s="20"/>
      <c r="I27" s="20"/>
      <c r="J27" s="20"/>
    </row>
    <row r="28" spans="2:10">
      <c r="B28" s="14">
        <v>16</v>
      </c>
      <c r="C28" s="15" t="s">
        <v>19</v>
      </c>
      <c r="D28" s="15"/>
      <c r="E28" s="15"/>
      <c r="F28" s="15"/>
      <c r="G28" s="15"/>
      <c r="H28" s="16">
        <f>+H25+H26</f>
        <v>267954.85123999999</v>
      </c>
      <c r="I28" s="16">
        <f>+I25+I26</f>
        <v>268910.12699999998</v>
      </c>
      <c r="J28" s="16">
        <f>+J25+J26</f>
        <v>480010.57900000003</v>
      </c>
    </row>
    <row r="29" spans="2:10">
      <c r="B29" s="14">
        <v>17</v>
      </c>
      <c r="C29" s="15" t="s">
        <v>24</v>
      </c>
      <c r="D29" s="15"/>
      <c r="E29" s="15"/>
      <c r="F29" s="15"/>
      <c r="G29" s="15"/>
      <c r="H29" s="16">
        <v>-274297.05699999997</v>
      </c>
      <c r="I29" s="16">
        <v>-271349.53499999997</v>
      </c>
      <c r="J29" s="16">
        <v>-249854.90400000001</v>
      </c>
    </row>
    <row r="30" spans="2:10">
      <c r="B30" s="22">
        <v>18</v>
      </c>
      <c r="C30" s="23" t="s">
        <v>20</v>
      </c>
      <c r="D30" s="23"/>
      <c r="E30" s="23"/>
      <c r="F30" s="23"/>
      <c r="G30" s="23"/>
      <c r="H30" s="24">
        <f>+H28+H29</f>
        <v>-6342.2057599999825</v>
      </c>
      <c r="I30" s="24">
        <f>+I28+I29</f>
        <v>-2439.4079999999958</v>
      </c>
      <c r="J30" s="24">
        <f>+J28+J29</f>
        <v>230155.67500000002</v>
      </c>
    </row>
    <row r="31" spans="2:10">
      <c r="B31" s="25"/>
      <c r="C31" s="26"/>
      <c r="D31" s="26"/>
      <c r="E31" s="26"/>
      <c r="F31" s="26"/>
      <c r="G31" s="26"/>
      <c r="H31" s="27"/>
      <c r="I31" s="27"/>
      <c r="J31" s="27"/>
    </row>
    <row r="32" spans="2:10">
      <c r="B32" t="s">
        <v>22</v>
      </c>
    </row>
    <row r="33" spans="2:2">
      <c r="B33" t="s">
        <v>23</v>
      </c>
    </row>
    <row r="34" spans="2:2">
      <c r="B34" t="s">
        <v>21</v>
      </c>
    </row>
    <row r="35" spans="2:2">
      <c r="B35" t="s">
        <v>28</v>
      </c>
    </row>
    <row r="36" spans="2:2">
      <c r="B36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1F2227-9C8A-47FD-8154-C211E057F0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905E72-BB72-4DF3-97AD-22F93D5751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63E80-698E-4817-BBFD-40465BC96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PA-IX-1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</dc:creator>
  <cp:lastModifiedBy>Jagt, Dave A.</cp:lastModifiedBy>
  <dcterms:created xsi:type="dcterms:W3CDTF">2023-03-17T19:10:02Z</dcterms:created>
  <dcterms:modified xsi:type="dcterms:W3CDTF">2023-03-21T19:31:21Z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