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d.projectcentral.bv.com/sites/401641.1/Shared Documents/Upload Folder/FY 2024 - FY 2025 Rate Proceeding Data Upload/B Revenue Requirements/B10 - Capital Program Budget and Cash Flow/"/>
    </mc:Choice>
  </mc:AlternateContent>
  <xr:revisionPtr revIDLastSave="0" documentId="13_ncr:1_{36A6E1D8-33F4-43E5-9E71-84D1E23B2BD9}" xr6:coauthVersionLast="47" xr6:coauthVersionMax="47" xr10:uidLastSave="{00000000-0000-0000-0000-000000000000}"/>
  <bookViews>
    <workbookView xWindow="28680" yWindow="-120" windowWidth="29040" windowHeight="15840" activeTab="1" xr2:uid="{686043A5-A5F0-4903-9CCE-75A01D11961E}"/>
  </bookViews>
  <sheets>
    <sheet name="Street" sheetId="1" r:id="rId1"/>
    <sheet name="Faci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0" i="1" l="1"/>
  <c r="Q218" i="1" l="1"/>
  <c r="M220" i="1"/>
  <c r="L220" i="1"/>
  <c r="K220" i="1"/>
  <c r="J220" i="1"/>
  <c r="F4" i="2"/>
  <c r="E4" i="2"/>
  <c r="F3" i="2"/>
  <c r="E3" i="2"/>
  <c r="I120" i="2"/>
  <c r="H3" i="1"/>
  <c r="G3" i="1"/>
  <c r="H4" i="1"/>
  <c r="G4" i="1"/>
  <c r="H6" i="1"/>
  <c r="G6" i="1"/>
  <c r="H5" i="1"/>
  <c r="H2" i="1"/>
  <c r="G5" i="1"/>
  <c r="G2" i="1"/>
  <c r="I2" i="1" l="1"/>
  <c r="I3" i="1"/>
  <c r="I4" i="1"/>
  <c r="I5" i="1"/>
  <c r="I6" i="1"/>
  <c r="G3" i="2"/>
  <c r="G4" i="2"/>
</calcChain>
</file>

<file path=xl/sharedStrings.xml><?xml version="1.0" encoding="utf-8"?>
<sst xmlns="http://schemas.openxmlformats.org/spreadsheetml/2006/main" count="1629" uniqueCount="363">
  <si>
    <t>ProjectAutoID</t>
  </si>
  <si>
    <t>Work No</t>
  </si>
  <si>
    <t>Project Title</t>
  </si>
  <si>
    <t>Project Type</t>
  </si>
  <si>
    <t>Funding Source</t>
  </si>
  <si>
    <t>Project Phase</t>
  </si>
  <si>
    <t>Project Status</t>
  </si>
  <si>
    <t>Targeted Bid FY</t>
  </si>
  <si>
    <t>Project Estimate</t>
  </si>
  <si>
    <t>Water Estimate</t>
  </si>
  <si>
    <t>Sewer Estimate</t>
  </si>
  <si>
    <t>GSI Estimate</t>
  </si>
  <si>
    <t>Gillespie / Cottage / Ditman / Devereaux</t>
  </si>
  <si>
    <t>Location-based</t>
  </si>
  <si>
    <t>PWD Capital</t>
  </si>
  <si>
    <t>Projects Control</t>
  </si>
  <si>
    <t>In PC</t>
  </si>
  <si>
    <t>Ridge Ave., Parker - Summit</t>
  </si>
  <si>
    <t>Design</t>
  </si>
  <si>
    <t>70% Design</t>
  </si>
  <si>
    <t>Oxford St.,25th - 30th etal</t>
  </si>
  <si>
    <t>Benner/Lawndale/Levick/Palmetto</t>
  </si>
  <si>
    <t>Airdrie/L/Sedgley/Steinber/Bennington/K</t>
  </si>
  <si>
    <t>50% Design</t>
  </si>
  <si>
    <t>48th / Osage</t>
  </si>
  <si>
    <t>29th / Reed / 30th / Moore</t>
  </si>
  <si>
    <t>Bayard / Cheltenham / Gowen / Provident et al</t>
  </si>
  <si>
    <t>Wissahickon / Park Line</t>
  </si>
  <si>
    <t>Jefferson / Thompson / 5th</t>
  </si>
  <si>
    <t>Franklin / 7th / 10th</t>
  </si>
  <si>
    <t>30% Design</t>
  </si>
  <si>
    <t>Wyoming Ave. / Whitaker Ave.</t>
  </si>
  <si>
    <t>Design Started</t>
  </si>
  <si>
    <t>Cobbs Creek Pky / Springfield</t>
  </si>
  <si>
    <t>Ardleigh/Jane/Godfrey/Woodlawn</t>
  </si>
  <si>
    <t>Knorr /  Disston</t>
  </si>
  <si>
    <t>Sprague / Vernon</t>
  </si>
  <si>
    <t>B /Cambria / Somerset</t>
  </si>
  <si>
    <t>11th / 13th / Federal / Reed</t>
  </si>
  <si>
    <t>PWD Capital,Streets Department</t>
  </si>
  <si>
    <t>Funding Initiated</t>
  </si>
  <si>
    <t>52nd, Parrish - Merion</t>
  </si>
  <si>
    <t>Ellsworth / 21st / Morris</t>
  </si>
  <si>
    <t>Tabor Road</t>
  </si>
  <si>
    <t>Edison  / Grant / Leon</t>
  </si>
  <si>
    <t>Tioga / Mercer / Salmon</t>
  </si>
  <si>
    <t>90% Design</t>
  </si>
  <si>
    <t>15th / 18th / Uber / Wagner</t>
  </si>
  <si>
    <t>Magee / Erdrick / Gilham</t>
  </si>
  <si>
    <t>Forrest / Wadsworth</t>
  </si>
  <si>
    <t>Godfrey / Park / Camac / Warnock / 10th</t>
  </si>
  <si>
    <t>65th / Walnut Park  / Mascher  / Cheltenham</t>
  </si>
  <si>
    <t>Randolph / Franklin / Oxford / 9th</t>
  </si>
  <si>
    <t>Diamond / Norris / 7th / Franklin</t>
  </si>
  <si>
    <t>Belmont Ave from S Georges Hill to Lancaster</t>
  </si>
  <si>
    <t>Iseminger/ Camac / Shunk / 12th</t>
  </si>
  <si>
    <t>Diamond / Page / 29th</t>
  </si>
  <si>
    <t>Cambria / Glenwood</t>
  </si>
  <si>
    <t>Rutland/Horrocks/Lynford</t>
  </si>
  <si>
    <t>Springfield / Willow Grove</t>
  </si>
  <si>
    <t>Cecil B Moore / Berks / 13th / Norris</t>
  </si>
  <si>
    <t>Loretto / Pratt / Bridge</t>
  </si>
  <si>
    <t>49TH / BOTANIC /  51ST / GRAYS</t>
  </si>
  <si>
    <t>Columbus Blvd., Morris to Porter</t>
  </si>
  <si>
    <t>Elmwood / Buist / Chelwynde / Dicks / Este / 75th / 76th / 77th</t>
  </si>
  <si>
    <t>32nd / Glenwood</t>
  </si>
  <si>
    <t>Bridge / Pratt / Kirkbride / Richmond</t>
  </si>
  <si>
    <t>19th / Gratz / Nicholas / 21st / 16th / Sydenham</t>
  </si>
  <si>
    <t>Upsal / Yerkes /  Cliveden /  Washington / Crittenden</t>
  </si>
  <si>
    <t>Ryers / Hasbrook / Shelmire / Cottman / Lawndale</t>
  </si>
  <si>
    <t>Homer/Musgrave/Carnation/Magnolia/Washington</t>
  </si>
  <si>
    <t>Bells Mill / Germantown / Sunset</t>
  </si>
  <si>
    <t>Unity / Penn / Griscom / Oakland</t>
  </si>
  <si>
    <t>Drexel / Sherwood / Overbrook / 66th</t>
  </si>
  <si>
    <t>Manayunk / Cotton / Roxborough / Fleming</t>
  </si>
  <si>
    <t>Richmond St and Venango</t>
  </si>
  <si>
    <t>Haverford / 63rd / Girard</t>
  </si>
  <si>
    <t>34th / Haverford / Spring Garden</t>
  </si>
  <si>
    <t>Sprague / Johnson / Boyer / Pleasant</t>
  </si>
  <si>
    <t>Aramingo / Huntingdon</t>
  </si>
  <si>
    <t>Transmitted to Design</t>
  </si>
  <si>
    <t>Schuylkill River Crossing (SRX) Tunnel</t>
  </si>
  <si>
    <t>PWD Capital,WIFIA</t>
  </si>
  <si>
    <t>FRANKFORD AVE &amp; HUNTING PARK AVE (TLD 48-INCH POINT REPAIR)</t>
  </si>
  <si>
    <t>Cobbs Creek Intercepting Sewer Lining Phase 2</t>
  </si>
  <si>
    <t>Upper Frankford LL Collector/Tacony Intercepting Sewer Lining Phase 4</t>
  </si>
  <si>
    <t>Upper Frankford Creek LL Collector/Tacony Creek Interceptor Lining Phase 5</t>
  </si>
  <si>
    <t>Flood Relief in Master St / Germantown Ave</t>
  </si>
  <si>
    <t>PWD Capital,BRIC</t>
  </si>
  <si>
    <t>Sewer Lining at Specific Locations</t>
  </si>
  <si>
    <t>Pennypack Creek / Roosevelt Dam Removal</t>
  </si>
  <si>
    <t>PWD Capital,Federal Agency</t>
  </si>
  <si>
    <t>Kinsey / Cloud</t>
  </si>
  <si>
    <t>Juniata Golf Course Dam Removal</t>
  </si>
  <si>
    <t>Harmer/Jefferson/Oxford/Yewdall/Hunter/56th/Lancaster</t>
  </si>
  <si>
    <t>Ionic St. / Sansom / Ludlow</t>
  </si>
  <si>
    <t>Markoe / Westminster / 46th</t>
  </si>
  <si>
    <t>Bott / Lycoming / Nice</t>
  </si>
  <si>
    <t>Carlisle / 15th</t>
  </si>
  <si>
    <t>Pennvest</t>
  </si>
  <si>
    <t>Mayfield/Sheridan etal</t>
  </si>
  <si>
    <t>16th / 17th / Wharton</t>
  </si>
  <si>
    <t>Alden / Media</t>
  </si>
  <si>
    <t>Greenway / Island / Saybrook / Upland</t>
  </si>
  <si>
    <t>Auburn / Hagert / Rush / William</t>
  </si>
  <si>
    <t>Partner</t>
  </si>
  <si>
    <t>Clarion / Kater / Rodman</t>
  </si>
  <si>
    <t>Morris / 18th / McClellan</t>
  </si>
  <si>
    <t>Etting / Napa / Corlies / Marston</t>
  </si>
  <si>
    <t>Hadfield/Pentridge/50th etal</t>
  </si>
  <si>
    <t>Mascher/Mutter/Palmer/Wilt</t>
  </si>
  <si>
    <t>Bambrey / Hilton / Stillman / Toronto</t>
  </si>
  <si>
    <t>Amber / Braddock / Helen / Joyce</t>
  </si>
  <si>
    <t>Atlantic / Estaugh / 20th / 21st</t>
  </si>
  <si>
    <t>Cross / Mountain / 4th</t>
  </si>
  <si>
    <t>41st / Pine / Chester</t>
  </si>
  <si>
    <t>Backflow Prevention Structure on C-6, C-13, C-16, and C-18</t>
  </si>
  <si>
    <t>Moore / McClellan / 22nd</t>
  </si>
  <si>
    <t>Berks, Norris, 31st</t>
  </si>
  <si>
    <t>Upper Creshiem Tunnel and Outlet Stabilization</t>
  </si>
  <si>
    <t>Kimball / 7th / Montrose</t>
  </si>
  <si>
    <t>Fitzgerald / American / Daly</t>
  </si>
  <si>
    <t>Arch / Ruby / Lindenwood</t>
  </si>
  <si>
    <t>Broomall/Malcolm/56th etal</t>
  </si>
  <si>
    <t>Waverly Street (Streets Department reconstruction)</t>
  </si>
  <si>
    <t>Final</t>
  </si>
  <si>
    <t>60th / Ludlow / Chestnut</t>
  </si>
  <si>
    <t>18th / Federal</t>
  </si>
  <si>
    <t>Alter / Ringgold / 27th</t>
  </si>
  <si>
    <t>11th / Cambria area</t>
  </si>
  <si>
    <t>Baring &amp; 41st</t>
  </si>
  <si>
    <t>8th / Franklin</t>
  </si>
  <si>
    <t>2nd / Hancock / Orianna</t>
  </si>
  <si>
    <t>Queen / Penn / Morris</t>
  </si>
  <si>
    <t>Warnock / Randolph / 9th</t>
  </si>
  <si>
    <t>Butler / Pike / Lawrence</t>
  </si>
  <si>
    <t>Parkside / Viola</t>
  </si>
  <si>
    <t>D-05 DWO Modification</t>
  </si>
  <si>
    <t>Venango, Kensington - Frankford</t>
  </si>
  <si>
    <t>Ruffner /  Blabon  / Donath</t>
  </si>
  <si>
    <t>Alden / Cecil / Frazier</t>
  </si>
  <si>
    <t>Nicholas / Judson / Turner</t>
  </si>
  <si>
    <t>Seltzer / Sterner / 27th</t>
  </si>
  <si>
    <t>Warnock / Hutchinson / Mildred / 8th / 9th</t>
  </si>
  <si>
    <t>Arizona /  Nevada / Dauphin</t>
  </si>
  <si>
    <t>Shunk / Mildred / Darien / 9th / Hutchinson</t>
  </si>
  <si>
    <t>Panama / Cypress</t>
  </si>
  <si>
    <t>Brandywine / 19th / 23rd / Pennsylvania</t>
  </si>
  <si>
    <t>Alder / Fulton / Catharine / Fitzwater</t>
  </si>
  <si>
    <t>Cantrell / Daly / Jackson / Winton / 8th</t>
  </si>
  <si>
    <t>Venango, 6th - 9th / Marshall / Rising Sun</t>
  </si>
  <si>
    <t>York / Marston / 26th / Cumberland</t>
  </si>
  <si>
    <t>Latona / Manton / 8th / Reese / Wharton</t>
  </si>
  <si>
    <t>T-10 Rehabilitation Plan</t>
  </si>
  <si>
    <t>Front / 3rd / Cypress</t>
  </si>
  <si>
    <t>Delancey / Alden / Cecil / Locust</t>
  </si>
  <si>
    <t>Green / Lawrence / Hancock</t>
  </si>
  <si>
    <t>Clarion / Iseminger / Juniper / 11th</t>
  </si>
  <si>
    <t>48th / Walton / Cedar / Hazel</t>
  </si>
  <si>
    <t>Callowhill / 61st</t>
  </si>
  <si>
    <t>Letterly / Gaul / York</t>
  </si>
  <si>
    <t>Titan / Hancock / Wharton / Manton</t>
  </si>
  <si>
    <t>19th / Hamilton /21st / 22nd / Wood</t>
  </si>
  <si>
    <t>Hoffman / Dudley / Mifflin / 4th / 5th / McKean</t>
  </si>
  <si>
    <t>Regent / Upland / Farragut / Trinity / 49th</t>
  </si>
  <si>
    <t>Wyalusing / 45th / Poplar / 46th</t>
  </si>
  <si>
    <t>Walton / Pine / Hazel</t>
  </si>
  <si>
    <t>Belmar / Beaumont / Florence / Litchfield</t>
  </si>
  <si>
    <t>Wolf / Bouvier / Colorado / 18th</t>
  </si>
  <si>
    <t>Wharton / Dickinson / Percy</t>
  </si>
  <si>
    <t>Bodine/Carpenter/Hall/Montrose</t>
  </si>
  <si>
    <t>23rd / Harold / Huntingdon / Oakdale</t>
  </si>
  <si>
    <t>Hope / Mascher / Palethorp / Rockland / Roosevelt / Loudon</t>
  </si>
  <si>
    <t>5th / York / Fairhill</t>
  </si>
  <si>
    <t>Walker/ Algard / Erdrick / Montague / Gillespie</t>
  </si>
  <si>
    <t>Fontain / 16th / Cleveland / Gratz</t>
  </si>
  <si>
    <t>Columbia / Belgrade</t>
  </si>
  <si>
    <t>Coral / Arcadia / Vici / Orchard</t>
  </si>
  <si>
    <t>Pine / Addison / Larchwood / Irving</t>
  </si>
  <si>
    <t>Newkirk / Myrtlewood / Dover / Jefferson</t>
  </si>
  <si>
    <t>26th / 27th / Arizona</t>
  </si>
  <si>
    <t>Germantown SFR - N 21ST ST from STENTON TO GODFREY</t>
  </si>
  <si>
    <t>Abigail / Dreer/ Arizona / Hope</t>
  </si>
  <si>
    <t>Navy Yard Force Main P603 to P796 Replacement Phase 2</t>
  </si>
  <si>
    <t>HAVERFORD AVE, 56TH ST, 58TH ST</t>
  </si>
  <si>
    <t>Fairmount / Brown</t>
  </si>
  <si>
    <t>Carpenter / Quincy / Cresheim</t>
  </si>
  <si>
    <t>Ogden &amp; 48th Streets</t>
  </si>
  <si>
    <t>Allegheny West</t>
  </si>
  <si>
    <t>Buckley Terrance SFR</t>
  </si>
  <si>
    <t>Carroll Park Streets</t>
  </si>
  <si>
    <t>Weinberg Park and Street Locations</t>
  </si>
  <si>
    <t>Passyunk Avenue Medians Improvement</t>
  </si>
  <si>
    <t>Loudoun Green Streets Improvements</t>
  </si>
  <si>
    <t>Grays Ferry Neighborhood GSI Stormsewer</t>
  </si>
  <si>
    <t>Girard Estates Green Streets Improvements</t>
  </si>
  <si>
    <t>Drexel University Campus Green Streets Package</t>
  </si>
  <si>
    <t>Neill Drive Pumping Station Stream Restoration and Infrastructure Protection</t>
  </si>
  <si>
    <t>Pennypack Creek Corridor Improvement Project at Holme Avenue</t>
  </si>
  <si>
    <t>Mt. Moriah Streambank and Cobbs Creek Interceptor Stabilization</t>
  </si>
  <si>
    <t>Morris Park Neighborhood Streets 2</t>
  </si>
  <si>
    <t>56th St Tree Canopy Enhancements</t>
  </si>
  <si>
    <t>61st and Grays Ave Streets Improvements</t>
  </si>
  <si>
    <t>Ridge Avenue Gateways</t>
  </si>
  <si>
    <t>Benton Brook Sewer Protection and Stream Restoration</t>
  </si>
  <si>
    <t>Cobbs Creek Trail Rain Gardens</t>
  </si>
  <si>
    <t>Black Coyle McBride Rain Garden</t>
  </si>
  <si>
    <t>Cottman Ave (Castor to Blvd)</t>
  </si>
  <si>
    <t>Haddington Woods Rain Garden</t>
  </si>
  <si>
    <t>Rowland Leon</t>
  </si>
  <si>
    <t>Holmesburg Rec Center LAD</t>
  </si>
  <si>
    <t>Glenwood Green Acres</t>
  </si>
  <si>
    <t>55th and Springfield Ave</t>
  </si>
  <si>
    <t>Craig Decatur</t>
  </si>
  <si>
    <t>Olney Rec Center</t>
  </si>
  <si>
    <t>Erdrick Walker</t>
  </si>
  <si>
    <t>Lindbergh Blvd Traffic Triangles</t>
  </si>
  <si>
    <t>McMenamy Torresdale</t>
  </si>
  <si>
    <t>65th and Greenway</t>
  </si>
  <si>
    <t>Ditman Green Corridor</t>
  </si>
  <si>
    <t>54th St Greening</t>
  </si>
  <si>
    <t>Green Tree Run Outfall Stabilization</t>
  </si>
  <si>
    <t>Mayfair Streets</t>
  </si>
  <si>
    <t>Wynnefield Ave Corridor</t>
  </si>
  <si>
    <t>Leon Gables</t>
  </si>
  <si>
    <t>Woodbine Ave</t>
  </si>
  <si>
    <t>Northwood Park Streets</t>
  </si>
  <si>
    <t>59th Street Green Streets</t>
  </si>
  <si>
    <t>Herbert Overington</t>
  </si>
  <si>
    <t>Hunting Park Cool Cover 3</t>
  </si>
  <si>
    <t>Mount Airy Ave Green Streets</t>
  </si>
  <si>
    <t>Allegheny West Green Gables</t>
  </si>
  <si>
    <t>Harbison Ave Streets 1</t>
  </si>
  <si>
    <t>Brous &amp; Battersby Streets</t>
  </si>
  <si>
    <t>62nd St from Webster St to Osage Ave</t>
  </si>
  <si>
    <t>Overbrook Package</t>
  </si>
  <si>
    <t>3rd &amp; Norris Playground</t>
  </si>
  <si>
    <t>Tarken Streets 1</t>
  </si>
  <si>
    <t>Tarken Streets 2</t>
  </si>
  <si>
    <t>Sewer</t>
  </si>
  <si>
    <t>Annual Lining FY24</t>
  </si>
  <si>
    <t>Count</t>
  </si>
  <si>
    <t>GSI</t>
  </si>
  <si>
    <t>Load Control SCADA Replacement</t>
  </si>
  <si>
    <t>Plant and Facility</t>
  </si>
  <si>
    <t>Raw Water Basin Outlet Gates Addition</t>
  </si>
  <si>
    <t>Air/Water Surface Wash System Betterment</t>
  </si>
  <si>
    <t>Masonry Repairs and Window/Door Replacement</t>
  </si>
  <si>
    <t>PWD Capital,PWD Operating</t>
  </si>
  <si>
    <t>New Process Lab Addition</t>
  </si>
  <si>
    <t>Filter Replacement</t>
  </si>
  <si>
    <t>Replacement of Filter Drains and Influent Valves</t>
  </si>
  <si>
    <t>Sodium Hypo Tanks Replacement</t>
  </si>
  <si>
    <t>Process Lab Water Sampling Lines Replacements/Additions</t>
  </si>
  <si>
    <t>Baxter FWS Courts 1, 2, 3 Valve Replacements/Additions</t>
  </si>
  <si>
    <t>Pre/Applied Hydrated Lime Dosing Betterment</t>
  </si>
  <si>
    <t>Admin/Filter/Pre/Post/Intake Buildings Roof Replacement</t>
  </si>
  <si>
    <t>Ferric Delivery System Betterment</t>
  </si>
  <si>
    <t>60% Design</t>
  </si>
  <si>
    <t>Motor Control Centers Replacement</t>
  </si>
  <si>
    <t>Carbon Storage Betterment</t>
  </si>
  <si>
    <t>Washwater Towers Industrial Coating/North Control Valve &amp; Supply Piping Replacement</t>
  </si>
  <si>
    <t>Hydrated lime system dust control betterment</t>
  </si>
  <si>
    <t>FWB Roof Vents Replacement and Cleaning</t>
  </si>
  <si>
    <t>CFE Sluice Gates and RM Isolation Valves Betterment</t>
  </si>
  <si>
    <t>Filter Building Window Replacement</t>
  </si>
  <si>
    <t>Admin Bldg. Addition</t>
  </si>
  <si>
    <t>Backwash Tower Betterment</t>
  </si>
  <si>
    <t>Sed Basin Clarifier Arm and Drive Replacement</t>
  </si>
  <si>
    <t>Control Lab Betterment</t>
  </si>
  <si>
    <t>Replacement of the Lime Transfer System</t>
  </si>
  <si>
    <t>Fluoride System Replacement</t>
  </si>
  <si>
    <t>Chemical Building Elevator and Crane Trolley Betterment</t>
  </si>
  <si>
    <t>Filter Backwash Valve Replacement</t>
  </si>
  <si>
    <t>Maintenance Storage Building Replacement</t>
  </si>
  <si>
    <t>CHEMICAL BUILDING INTERIOR WORKSPACE BETTERMENT</t>
  </si>
  <si>
    <t>REPLACEMENT OF FLOCCULATOR / CLARIFIER ELECTRICAL CONTROL EQUIPMENT</t>
  </si>
  <si>
    <t>Monument Road Tank Replacement</t>
  </si>
  <si>
    <t>Belmont WTP/Monument Road Yard Piping Betterment</t>
  </si>
  <si>
    <t>Filter &amp; Chemical Building Piping Protective Coating Replacement Betterment</t>
  </si>
  <si>
    <t>Butler Building (Arch) Addition - Storage Facility and Welding Shop</t>
  </si>
  <si>
    <t>Butler Building (Plumb) Addition</t>
  </si>
  <si>
    <t>Butler Building (Elec) Addition</t>
  </si>
  <si>
    <t>95% Design</t>
  </si>
  <si>
    <t>Hydrated Lime Storage and Feed System Addition</t>
  </si>
  <si>
    <t>North Side Backwash Valves Replacement</t>
  </si>
  <si>
    <t>Sodium Hypo Tank Replacement</t>
  </si>
  <si>
    <t>Hydrated Lime Storage and Feed System Addition  Electrical)</t>
  </si>
  <si>
    <t>Queen Lane Valve and Electric Actuator Replacements</t>
  </si>
  <si>
    <t>Elevator Replacement and Structural Betterment at PTB</t>
  </si>
  <si>
    <t>Central Court and Drainage Betterment</t>
  </si>
  <si>
    <t>Roof and Plumbing System Betterments at the Filter Building and Chemical Maintenance Building</t>
  </si>
  <si>
    <t>North Clearwell Basin Roof Replacement and Structural and Mechanical Betterment</t>
  </si>
  <si>
    <t>Backwash Switchgear and Starters Replacement</t>
  </si>
  <si>
    <t>Queen Lane Mobile Pilot Plant Addition</t>
  </si>
  <si>
    <t>Post Treatment Building Rehabilitation</t>
  </si>
  <si>
    <t>Queen Lane WTP 36" Backwash Discharge Pipe and Valves Replacement</t>
  </si>
  <si>
    <t>15KV Switchgear and Standby Generator @ QLRWPS Addition</t>
  </si>
  <si>
    <t>East Park Booster Pumping Station Betterment - GEN</t>
  </si>
  <si>
    <t>Queen Lane Filtered Water Pumping Station Emergency Generator Addition</t>
  </si>
  <si>
    <t>Torresdale Raw Water PS Overhead Crane Replacement and Building Betterment</t>
  </si>
  <si>
    <t>Chestnut Hill Pump Station Betterment</t>
  </si>
  <si>
    <t>Belmont Raw Water PS Betterment</t>
  </si>
  <si>
    <t>George's Hill Pump Station Addition and Belmont High Pump, Motor, VFD Replacement</t>
  </si>
  <si>
    <t>Chesnut Hill PS Suction/Discharge Header Replacement</t>
  </si>
  <si>
    <t>Upper Rox Basins Industrial Coating Betterment</t>
  </si>
  <si>
    <t>Upper Rox Basins 1-4 Industrial Coating Replacement</t>
  </si>
  <si>
    <t>Upper Rox Basins Betterment</t>
  </si>
  <si>
    <t>Roxborough fresh water storage tank corrosion systems replacement</t>
  </si>
  <si>
    <t>Schuylkill River Crossing Pumping Station Addition</t>
  </si>
  <si>
    <t>Lardner's Point Pumping Station Site Preparation</t>
  </si>
  <si>
    <t>George's Hill Pump Station Addition and Belmont High Pump, Motor, VFD Replacement - Elec</t>
  </si>
  <si>
    <t>George's Hill Pump Station Addition and Belmont High Pump, Motor, VFD Replacement - HVAC</t>
  </si>
  <si>
    <t>George's Hill Pump Station Addition and Belmont High Pump, Motor, VFD Replacement - PLUM</t>
  </si>
  <si>
    <t>East Park Booster Pumping Station Betterment - ELEC</t>
  </si>
  <si>
    <t>East Park Booster Pumping Station Betterment - HVAC</t>
  </si>
  <si>
    <t>East Park Booster Pumping Station Betterment - PLUM</t>
  </si>
  <si>
    <t>DAF Tank Collectors Flights and Chains Replacement</t>
  </si>
  <si>
    <t>Replacement of the Scum System at Northeast WPCP</t>
  </si>
  <si>
    <t>Laboratory Replacement (#2)</t>
  </si>
  <si>
    <t>PTB, PST, and Digester Control Station Betterment</t>
  </si>
  <si>
    <t>Polymer Dosing System Betterment</t>
  </si>
  <si>
    <t>Fuel Oil Tank Replacement</t>
  </si>
  <si>
    <t>Plant Road Paving and Regrading Betterment</t>
  </si>
  <si>
    <t>Aeration System (Mechanical) Replacement</t>
  </si>
  <si>
    <t>Aeration System (Electrical / Instrumentation) Replacement</t>
  </si>
  <si>
    <t>Existing PTB Building and Process improvements</t>
  </si>
  <si>
    <t>Betterment of Switchgear for Digesters</t>
  </si>
  <si>
    <t>Process Tank Components Replacement</t>
  </si>
  <si>
    <t>Digester Piping Replacement</t>
  </si>
  <si>
    <t>Sludge Screening Facility Betterment</t>
  </si>
  <si>
    <t>Replacement of Aeration System Blowers</t>
  </si>
  <si>
    <t>HVAC and Glycol System Betterment at the Sludge Gas Facilities</t>
  </si>
  <si>
    <t>Property for Plant Addition</t>
  </si>
  <si>
    <t>Fencing and Security Addition for New Property</t>
  </si>
  <si>
    <t>Scum Equipment (Gen) Betterment</t>
  </si>
  <si>
    <t>Scum Equipment (Elec) Betterment</t>
  </si>
  <si>
    <t>Laboratory Replacement (#3)</t>
  </si>
  <si>
    <t>Betterment of the Influent Pumping Station - 4160 Volt Switchgear and Motor Controls</t>
  </si>
  <si>
    <t>Final Sedimentation Tank Betterment</t>
  </si>
  <si>
    <t>Mixers at Aeration Tanks Replacement</t>
  </si>
  <si>
    <t>Process Air Piping and Blowers Replacement</t>
  </si>
  <si>
    <t>SW Lagoon Drainage Betterment</t>
  </si>
  <si>
    <t>Laboratory Replacement (#1)</t>
  </si>
  <si>
    <t>Oxygen Plant Cold Box Distillation Betterment</t>
  </si>
  <si>
    <t>Final Sedimentation Tank Return Sludge Betterment</t>
  </si>
  <si>
    <t>Process Air Piping and Blowers Replacement - HVAC</t>
  </si>
  <si>
    <t>Process Air Piping and Blowers Replacement - Electrical</t>
  </si>
  <si>
    <t>Linden Ave P.S. - Gen/Mech. Betterment</t>
  </si>
  <si>
    <t>Linden Ave P.S. - Electrical Betterment</t>
  </si>
  <si>
    <t>Broad and Blvd Stormwater Pump Station Betterment</t>
  </si>
  <si>
    <t>Lockart Pump Station Betterment</t>
  </si>
  <si>
    <t>Milnor Street Pump Station Betterment</t>
  </si>
  <si>
    <t>BLS Online Water Quality Monitoring Building and Parking Lot Addition</t>
  </si>
  <si>
    <t>Total</t>
  </si>
  <si>
    <t>Lardner's Point Pumping Station (Gen) Replacement</t>
  </si>
  <si>
    <t>Conveyance</t>
  </si>
  <si>
    <t>Collectors</t>
  </si>
  <si>
    <t>Non-PWD Funding</t>
  </si>
  <si>
    <t>Facilities</t>
  </si>
  <si>
    <t>AS OF</t>
  </si>
  <si>
    <t>Notes:</t>
  </si>
  <si>
    <t>Funding Sources include planned BRIC and PENNVEST applications.  Funding subject to approval from FEMA/PEMA and PENNVEST.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</si>
</sst>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164" fontId="0" fillId="0" borderId="0" xfId="0" applyNumberFormat="1"/>
    <xf numFmtId="44" fontId="0" fillId="0" borderId="0" xfId="0" applyNumberFormat="1"/>
    <xf numFmtId="164" fontId="2" fillId="0" borderId="0" xfId="0" applyNumberFormat="1" applyFont="1"/>
    <xf numFmtId="1" fontId="2" fillId="0" borderId="0" xfId="0" applyNumberFormat="1" applyFont="1"/>
    <xf numFmtId="0" fontId="1" fillId="0" borderId="0" xfId="0" applyFont="1"/>
    <xf numFmtId="164" fontId="0" fillId="0" borderId="0" xfId="0" applyNumberFormat="1" applyFill="1"/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0" xfId="0" applyNumberFormat="1" applyFill="1"/>
    <xf numFmtId="43" fontId="0" fillId="0" borderId="0" xfId="1" applyFont="1"/>
    <xf numFmtId="14" fontId="0" fillId="0" borderId="0" xfId="0" applyNumberFormat="1" applyAlignment="1">
      <alignment horizontal="left"/>
    </xf>
  </cellXfs>
  <cellStyles count="2">
    <cellStyle name="Comma" xfId="1" builtinId="3"/>
    <cellStyle name="Normal" xfId="0" builtinId="0"/>
  </cellStyles>
  <dxfs count="12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34" formatCode="_(&quot;$&quot;* #,##0.00_);_(&quot;$&quot;* \(#,##0.00\);_(&quot;$&quot;* &quot;-&quot;??_);_(@_)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Invisible" pivot="0" table="0" count="0" xr9:uid="{C4E54497-C1AD-435B-8148-1698EA7F566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29FC9E-9DE1-471B-B5FD-F7F54D3E57F2}" name="Table1" displayName="Table1" ref="A9:M219" totalsRowCount="1">
  <autoFilter ref="A9:M218" xr:uid="{4E29FC9E-9DE1-471B-B5FD-F7F54D3E57F2}"/>
  <sortState xmlns:xlrd2="http://schemas.microsoft.com/office/spreadsheetml/2017/richdata2" ref="A10:M218">
    <sortCondition ref="H9:H218"/>
  </sortState>
  <tableColumns count="13">
    <tableColumn id="1" xr3:uid="{87954B13-CCEC-41BC-A7A2-B9FBE2A358BD}" name="ProjectAutoID"/>
    <tableColumn id="2" xr3:uid="{C3208398-D7DD-434E-9DEE-7F0F6DE14968}" name="Work No"/>
    <tableColumn id="3" xr3:uid="{25319B06-4375-42F6-BB70-F044D736E4D5}" name="Project Title"/>
    <tableColumn id="4" xr3:uid="{B72463C5-FB73-4DD8-9820-4B35DE3FA9F0}" name="Project Type"/>
    <tableColumn id="5" xr3:uid="{C2BA8916-9CAB-43BD-A580-8BADF89067F8}" name="Funding Source"/>
    <tableColumn id="6" xr3:uid="{80C9E233-22A0-4D53-8CEC-FC170435F1E7}" name="Project Phase"/>
    <tableColumn id="7" xr3:uid="{32278540-3692-4272-BB5B-51BB9B421595}" name="Project Status"/>
    <tableColumn id="8" xr3:uid="{1ABAFF3E-B32E-4838-88CC-FF1D31629671}" name="Targeted Bid FY"/>
    <tableColumn id="9" xr3:uid="{C08B59BE-F279-4D1A-AB97-E461BADB4080}" name="Project Estimate" dataDxfId="11" totalsRowDxfId="4"/>
    <tableColumn id="10" xr3:uid="{B1E6FE10-74D0-47C0-8AF0-B771D8EB3B4B}" name="Water Estimate" dataDxfId="10" totalsRowDxfId="3"/>
    <tableColumn id="11" xr3:uid="{509065E2-C0A7-4F1B-B8A2-E04213605CB6}" name="Sewer Estimate" dataDxfId="9" totalsRowDxfId="2"/>
    <tableColumn id="12" xr3:uid="{0D412E9C-28E2-4331-BB34-5E070DF57FA4}" name="GSI Estimate" dataDxfId="8" totalsRowDxfId="1"/>
    <tableColumn id="13" xr3:uid="{DCDCEECA-482F-474F-929B-AC1F5BD37F2B}" name="Non-PWD Funding" dataDxfId="7" totalsRow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10865C-B3F0-4CA3-BA92-0C4146D74589}" name="Table2" displayName="Table2" ref="A10:I120" totalsRowCount="1">
  <autoFilter ref="A10:I119" xr:uid="{E010865C-B3F0-4CA3-BA92-0C4146D74589}"/>
  <sortState xmlns:xlrd2="http://schemas.microsoft.com/office/spreadsheetml/2017/richdata2" ref="A11:I119">
    <sortCondition ref="B10:B119"/>
  </sortState>
  <tableColumns count="9">
    <tableColumn id="1" xr3:uid="{E48B2718-E6B3-4B08-B8AB-0A289E269526}" name="ProjectAutoID" totalsRowLabel="Total"/>
    <tableColumn id="2" xr3:uid="{A683D08C-8B33-4907-852A-0FC8385488B8}" name="Work No"/>
    <tableColumn id="3" xr3:uid="{930C9E76-66FF-4239-8C8F-C662B9EF4376}" name="Project Title"/>
    <tableColumn id="4" xr3:uid="{79D59531-EE72-4EF4-AB82-4FDE507A0082}" name="Project Type"/>
    <tableColumn id="5" xr3:uid="{C8F6F69A-B69F-4E70-AE7C-808C5347CC73}" name="Funding Source"/>
    <tableColumn id="6" xr3:uid="{96D718EB-A21D-4513-B782-3E07820224FE}" name="Project Phase"/>
    <tableColumn id="7" xr3:uid="{E6932A7A-49D3-4CD0-90C4-7F8C8299C5F0}" name="Project Status"/>
    <tableColumn id="8" xr3:uid="{9A1449B7-8C40-4519-975A-F3C3F10D059F}" name="Targeted Bid FY"/>
    <tableColumn id="9" xr3:uid="{276F22B6-5E58-43B1-ABCF-8E090DE32749}" name="Project Estimate" totalsRowFunction="sum" dataDxfId="6" totalsRowDxfId="5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A873-3E32-44B1-8373-00C827AD1252}">
  <sheetPr>
    <tabColor theme="4"/>
  </sheetPr>
  <dimension ref="A1:Q223"/>
  <sheetViews>
    <sheetView topLeftCell="B186" workbookViewId="0">
      <selection activeCell="B223" sqref="B223"/>
    </sheetView>
  </sheetViews>
  <sheetFormatPr defaultRowHeight="14.5" x14ac:dyDescent="0.35"/>
  <cols>
    <col min="1" max="1" width="15.54296875" hidden="1" customWidth="1"/>
    <col min="2" max="2" width="11" customWidth="1"/>
    <col min="3" max="3" width="71.81640625" bestFit="1" customWidth="1"/>
    <col min="4" max="4" width="14.54296875" bestFit="1" customWidth="1"/>
    <col min="5" max="5" width="30.54296875" bestFit="1" customWidth="1"/>
    <col min="6" max="6" width="15.1796875" customWidth="1"/>
    <col min="7" max="7" width="15.26953125" customWidth="1"/>
    <col min="8" max="8" width="16.81640625" customWidth="1"/>
    <col min="9" max="9" width="17.54296875" customWidth="1"/>
    <col min="10" max="11" width="16.81640625" customWidth="1"/>
    <col min="12" max="12" width="14.26953125" customWidth="1"/>
    <col min="13" max="13" width="20" bestFit="1" customWidth="1"/>
    <col min="17" max="17" width="14.6328125" bestFit="1" customWidth="1"/>
  </cols>
  <sheetData>
    <row r="1" spans="1:13" x14ac:dyDescent="0.35">
      <c r="B1" t="s">
        <v>360</v>
      </c>
      <c r="C1" s="12">
        <v>45002</v>
      </c>
      <c r="G1" s="6">
        <v>2024</v>
      </c>
      <c r="H1" s="6">
        <v>2025</v>
      </c>
      <c r="I1" s="8" t="s">
        <v>354</v>
      </c>
    </row>
    <row r="2" spans="1:13" x14ac:dyDescent="0.35">
      <c r="F2" s="6" t="s">
        <v>356</v>
      </c>
      <c r="G2" s="7">
        <f>SUMIFS(Table1[Water Estimate], Table1[Targeted Bid FY], "+" &amp; G$1)</f>
        <v>161318327.88</v>
      </c>
      <c r="H2" s="7">
        <f>SUMIFS(Table1[Water Estimate], Table1[Targeted Bid FY], "+" &amp; H$1)</f>
        <v>224305391.12</v>
      </c>
      <c r="I2" s="4">
        <f>SUM(G2:H2)</f>
        <v>385623719</v>
      </c>
    </row>
    <row r="3" spans="1:13" hidden="1" x14ac:dyDescent="0.35">
      <c r="F3" s="6" t="s">
        <v>239</v>
      </c>
      <c r="G3" s="7">
        <f>SUMIFS(Table1[Sewer Estimate], Table1[Targeted Bid FY], "+" &amp; G$1)</f>
        <v>139370583.71000001</v>
      </c>
      <c r="H3" s="7">
        <f>SUMIFS(Table1[Sewer Estimate], Table1[Targeted Bid FY], "+" &amp; H$1)</f>
        <v>118020558.90000001</v>
      </c>
      <c r="I3" s="4">
        <f t="shared" ref="I3:I6" si="0">SUM(G3:H3)</f>
        <v>257391142.61000001</v>
      </c>
    </row>
    <row r="4" spans="1:13" hidden="1" x14ac:dyDescent="0.35">
      <c r="F4" s="6" t="s">
        <v>242</v>
      </c>
      <c r="G4" s="7">
        <f>SUMIFS(Table1[GSI Estimate], Table1[Targeted Bid FY], "+" &amp; G$1)</f>
        <v>44896331.739999987</v>
      </c>
      <c r="H4" s="7">
        <f>SUMIFS(Table1[GSI Estimate], Table1[Targeted Bid FY], "+" &amp; H$1)</f>
        <v>73349930.007499993</v>
      </c>
      <c r="I4" s="4">
        <f t="shared" si="0"/>
        <v>118246261.74749997</v>
      </c>
      <c r="J4" s="2"/>
    </row>
    <row r="5" spans="1:13" x14ac:dyDescent="0.35">
      <c r="F5" s="6" t="s">
        <v>357</v>
      </c>
      <c r="G5" s="7">
        <f>SUMIFS(Table1[Sewer Estimate], Table1[Targeted Bid FY], "+" &amp; G$1) + SUMIFS(Table1[GSI Estimate], Table1[Targeted Bid FY], "+" &amp; G$1)</f>
        <v>184266915.44999999</v>
      </c>
      <c r="H5" s="7">
        <f>SUMIFS(Table1[Sewer Estimate], Table1[Targeted Bid FY], "+" &amp; H$1) + SUMIFS(Table1[GSI Estimate], Table1[Targeted Bid FY], "+" &amp; H$1)</f>
        <v>191370488.9075</v>
      </c>
      <c r="I5" s="4">
        <f t="shared" si="0"/>
        <v>375637404.35749996</v>
      </c>
    </row>
    <row r="6" spans="1:13" x14ac:dyDescent="0.35">
      <c r="F6" s="6" t="s">
        <v>241</v>
      </c>
      <c r="G6">
        <f>COUNTIFS(Table1[Targeted Bid FY], "=" &amp; G$1)</f>
        <v>113</v>
      </c>
      <c r="H6">
        <f>COUNTIFS(Table1[Targeted Bid FY], "=" &amp; H$1)</f>
        <v>96</v>
      </c>
      <c r="I6" s="4">
        <f t="shared" si="0"/>
        <v>209</v>
      </c>
    </row>
    <row r="9" spans="1:13" x14ac:dyDescent="0.3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358</v>
      </c>
    </row>
    <row r="10" spans="1:13" x14ac:dyDescent="0.35">
      <c r="A10">
        <v>5873</v>
      </c>
      <c r="B10" s="1">
        <v>40736</v>
      </c>
      <c r="C10" t="s">
        <v>87</v>
      </c>
      <c r="D10" t="s">
        <v>13</v>
      </c>
      <c r="E10" t="s">
        <v>88</v>
      </c>
      <c r="F10" t="s">
        <v>15</v>
      </c>
      <c r="G10" t="s">
        <v>16</v>
      </c>
      <c r="H10" s="1">
        <v>2024</v>
      </c>
      <c r="I10" s="2">
        <v>30578825</v>
      </c>
      <c r="J10" s="2">
        <v>2821325</v>
      </c>
      <c r="K10" s="2">
        <v>27058830</v>
      </c>
      <c r="L10" s="2">
        <v>698670</v>
      </c>
      <c r="M10" s="2"/>
    </row>
    <row r="11" spans="1:13" x14ac:dyDescent="0.35">
      <c r="A11">
        <v>7232</v>
      </c>
      <c r="B11" s="1">
        <v>50257</v>
      </c>
      <c r="C11" t="s">
        <v>206</v>
      </c>
      <c r="D11" t="s">
        <v>13</v>
      </c>
      <c r="E11" t="s">
        <v>14</v>
      </c>
      <c r="F11" t="s">
        <v>15</v>
      </c>
      <c r="G11" t="s">
        <v>40</v>
      </c>
      <c r="H11" s="1">
        <v>2024</v>
      </c>
      <c r="I11" s="2">
        <v>235797</v>
      </c>
      <c r="J11" s="2">
        <v>0</v>
      </c>
      <c r="K11" s="2">
        <v>0</v>
      </c>
      <c r="L11" s="2">
        <v>235797</v>
      </c>
      <c r="M11" s="2"/>
    </row>
    <row r="12" spans="1:13" x14ac:dyDescent="0.35">
      <c r="A12">
        <v>7522</v>
      </c>
      <c r="B12" s="1">
        <v>41136</v>
      </c>
      <c r="C12" t="s">
        <v>181</v>
      </c>
      <c r="D12" t="s">
        <v>13</v>
      </c>
      <c r="E12" t="s">
        <v>88</v>
      </c>
      <c r="F12" t="s">
        <v>15</v>
      </c>
      <c r="G12" t="s">
        <v>16</v>
      </c>
      <c r="H12" s="1">
        <v>2024</v>
      </c>
      <c r="I12" s="2">
        <v>8559336</v>
      </c>
      <c r="J12" s="2">
        <v>2315875</v>
      </c>
      <c r="K12" s="2">
        <v>6243461</v>
      </c>
      <c r="L12" s="2">
        <v>0</v>
      </c>
      <c r="M12" s="2"/>
    </row>
    <row r="13" spans="1:13" x14ac:dyDescent="0.35">
      <c r="A13">
        <v>7739</v>
      </c>
      <c r="B13" s="1">
        <v>50346</v>
      </c>
      <c r="C13" t="s">
        <v>236</v>
      </c>
      <c r="D13" t="s">
        <v>13</v>
      </c>
      <c r="E13" t="s">
        <v>14</v>
      </c>
      <c r="F13" t="s">
        <v>18</v>
      </c>
      <c r="G13" t="s">
        <v>19</v>
      </c>
      <c r="H13" s="1">
        <v>2024</v>
      </c>
      <c r="I13" s="2">
        <v>365094.25</v>
      </c>
      <c r="J13" s="2">
        <v>0</v>
      </c>
      <c r="K13" s="2">
        <v>0</v>
      </c>
      <c r="L13" s="2">
        <v>365094.25</v>
      </c>
      <c r="M13" s="2"/>
    </row>
    <row r="14" spans="1:13" x14ac:dyDescent="0.35">
      <c r="A14">
        <v>7302</v>
      </c>
      <c r="B14" s="1">
        <v>50270</v>
      </c>
      <c r="C14" t="s">
        <v>211</v>
      </c>
      <c r="D14" t="s">
        <v>13</v>
      </c>
      <c r="E14" t="s">
        <v>14</v>
      </c>
      <c r="F14" t="s">
        <v>18</v>
      </c>
      <c r="G14" t="s">
        <v>125</v>
      </c>
      <c r="H14" s="1">
        <v>2024</v>
      </c>
      <c r="I14" s="2">
        <v>692322</v>
      </c>
      <c r="J14" s="2">
        <v>0</v>
      </c>
      <c r="K14" s="2">
        <v>0</v>
      </c>
      <c r="L14" s="2">
        <v>692322</v>
      </c>
      <c r="M14" s="2"/>
    </row>
    <row r="15" spans="1:13" x14ac:dyDescent="0.35">
      <c r="A15">
        <v>7695</v>
      </c>
      <c r="B15" s="1">
        <v>41159</v>
      </c>
      <c r="C15" t="s">
        <v>183</v>
      </c>
      <c r="D15" t="s">
        <v>13</v>
      </c>
      <c r="E15" t="s">
        <v>14</v>
      </c>
      <c r="F15" t="s">
        <v>18</v>
      </c>
      <c r="G15" t="s">
        <v>23</v>
      </c>
      <c r="H15" s="1">
        <v>2024</v>
      </c>
      <c r="I15" s="2">
        <v>729600</v>
      </c>
      <c r="J15" s="2">
        <v>0</v>
      </c>
      <c r="K15" s="2">
        <v>729600</v>
      </c>
      <c r="L15" s="2">
        <v>0</v>
      </c>
      <c r="M15" s="2"/>
    </row>
    <row r="16" spans="1:13" x14ac:dyDescent="0.35">
      <c r="A16">
        <v>5989</v>
      </c>
      <c r="B16" s="1">
        <v>40777</v>
      </c>
      <c r="C16" t="s">
        <v>93</v>
      </c>
      <c r="D16" t="s">
        <v>13</v>
      </c>
      <c r="E16" t="s">
        <v>14</v>
      </c>
      <c r="F16" t="s">
        <v>18</v>
      </c>
      <c r="G16" t="s">
        <v>46</v>
      </c>
      <c r="H16" s="1">
        <v>2024</v>
      </c>
      <c r="I16" s="2">
        <v>762340</v>
      </c>
      <c r="J16" s="2">
        <v>0</v>
      </c>
      <c r="K16" s="2">
        <v>762340</v>
      </c>
      <c r="L16" s="2">
        <v>0</v>
      </c>
      <c r="M16" s="2"/>
    </row>
    <row r="17" spans="1:13" x14ac:dyDescent="0.35">
      <c r="A17">
        <v>7205</v>
      </c>
      <c r="B17" s="1">
        <v>50253</v>
      </c>
      <c r="C17" t="s">
        <v>203</v>
      </c>
      <c r="D17" t="s">
        <v>13</v>
      </c>
      <c r="E17" t="s">
        <v>14</v>
      </c>
      <c r="F17" t="s">
        <v>18</v>
      </c>
      <c r="G17" t="s">
        <v>46</v>
      </c>
      <c r="H17" s="1">
        <v>2024</v>
      </c>
      <c r="I17" s="2">
        <v>897500</v>
      </c>
      <c r="J17" s="2">
        <v>190000</v>
      </c>
      <c r="K17" s="2">
        <v>347600</v>
      </c>
      <c r="L17" s="2">
        <v>359900</v>
      </c>
      <c r="M17" s="2"/>
    </row>
    <row r="18" spans="1:13" x14ac:dyDescent="0.35">
      <c r="A18">
        <v>6468</v>
      </c>
      <c r="B18" s="1">
        <v>40926</v>
      </c>
      <c r="C18" t="s">
        <v>112</v>
      </c>
      <c r="D18" t="s">
        <v>13</v>
      </c>
      <c r="E18" t="s">
        <v>99</v>
      </c>
      <c r="F18" t="s">
        <v>15</v>
      </c>
      <c r="G18" t="s">
        <v>16</v>
      </c>
      <c r="H18" s="1">
        <v>2024</v>
      </c>
      <c r="I18" s="2">
        <v>6360248</v>
      </c>
      <c r="J18" s="2">
        <v>2214626</v>
      </c>
      <c r="K18" s="2">
        <v>4145622</v>
      </c>
      <c r="L18" s="2">
        <v>0</v>
      </c>
      <c r="M18" s="2"/>
    </row>
    <row r="19" spans="1:13" x14ac:dyDescent="0.35">
      <c r="A19">
        <v>7328</v>
      </c>
      <c r="B19" s="1">
        <v>50276</v>
      </c>
      <c r="C19" t="s">
        <v>213</v>
      </c>
      <c r="D19" t="s">
        <v>13</v>
      </c>
      <c r="E19" t="s">
        <v>14</v>
      </c>
      <c r="F19" t="s">
        <v>18</v>
      </c>
      <c r="G19" t="s">
        <v>125</v>
      </c>
      <c r="H19" s="1">
        <v>2024</v>
      </c>
      <c r="I19" s="2">
        <v>933698.11</v>
      </c>
      <c r="J19" s="2">
        <v>119000</v>
      </c>
      <c r="K19" s="2">
        <v>0</v>
      </c>
      <c r="L19" s="2">
        <v>814698.11</v>
      </c>
      <c r="M19" s="2"/>
    </row>
    <row r="20" spans="1:13" x14ac:dyDescent="0.35">
      <c r="A20">
        <v>7305</v>
      </c>
      <c r="B20" s="1">
        <v>41102</v>
      </c>
      <c r="C20" t="s">
        <v>157</v>
      </c>
      <c r="D20" t="s">
        <v>13</v>
      </c>
      <c r="E20" t="s">
        <v>99</v>
      </c>
      <c r="F20" t="s">
        <v>15</v>
      </c>
      <c r="G20" t="s">
        <v>16</v>
      </c>
      <c r="H20" s="1">
        <v>2024</v>
      </c>
      <c r="I20" s="2">
        <v>6149324</v>
      </c>
      <c r="J20" s="2">
        <v>2147511</v>
      </c>
      <c r="K20" s="2">
        <v>4001813</v>
      </c>
      <c r="L20" s="2">
        <v>0</v>
      </c>
      <c r="M20" s="2"/>
    </row>
    <row r="21" spans="1:13" x14ac:dyDescent="0.35">
      <c r="A21">
        <v>5328</v>
      </c>
      <c r="B21" s="1">
        <v>20545</v>
      </c>
      <c r="C21" t="s">
        <v>33</v>
      </c>
      <c r="D21" t="s">
        <v>13</v>
      </c>
      <c r="E21" t="s">
        <v>14</v>
      </c>
      <c r="F21" t="s">
        <v>18</v>
      </c>
      <c r="G21" t="s">
        <v>23</v>
      </c>
      <c r="H21" s="1">
        <v>2024</v>
      </c>
      <c r="I21" s="2">
        <v>1000133.835</v>
      </c>
      <c r="J21" s="2">
        <v>685250</v>
      </c>
      <c r="K21" s="2">
        <v>0</v>
      </c>
      <c r="L21" s="2">
        <v>314883.83500000002</v>
      </c>
      <c r="M21" s="2"/>
    </row>
    <row r="22" spans="1:13" x14ac:dyDescent="0.35">
      <c r="A22">
        <v>6598</v>
      </c>
      <c r="B22" s="1">
        <v>50139</v>
      </c>
      <c r="C22" t="s">
        <v>192</v>
      </c>
      <c r="D22" t="s">
        <v>13</v>
      </c>
      <c r="E22" t="s">
        <v>14</v>
      </c>
      <c r="F22" t="s">
        <v>18</v>
      </c>
      <c r="G22" t="s">
        <v>46</v>
      </c>
      <c r="H22" s="1">
        <v>2024</v>
      </c>
      <c r="I22" s="2">
        <v>1220000.1299999999</v>
      </c>
      <c r="J22" s="2">
        <v>0</v>
      </c>
      <c r="K22" s="2">
        <v>0</v>
      </c>
      <c r="L22" s="2">
        <v>1220000.1299999999</v>
      </c>
      <c r="M22" s="2"/>
    </row>
    <row r="23" spans="1:13" x14ac:dyDescent="0.35">
      <c r="A23">
        <v>7301</v>
      </c>
      <c r="B23" s="1">
        <v>20611</v>
      </c>
      <c r="C23" t="s">
        <v>62</v>
      </c>
      <c r="D23" t="s">
        <v>13</v>
      </c>
      <c r="E23" t="s">
        <v>14</v>
      </c>
      <c r="F23" t="s">
        <v>18</v>
      </c>
      <c r="G23" t="s">
        <v>19</v>
      </c>
      <c r="H23" s="1">
        <v>2024</v>
      </c>
      <c r="I23" s="2">
        <v>1234000</v>
      </c>
      <c r="J23" s="2">
        <v>1234000</v>
      </c>
      <c r="K23" s="2">
        <v>0</v>
      </c>
      <c r="L23" s="2">
        <v>0</v>
      </c>
      <c r="M23" s="2"/>
    </row>
    <row r="24" spans="1:13" x14ac:dyDescent="0.35">
      <c r="A24">
        <v>7135</v>
      </c>
      <c r="B24" s="1">
        <v>50240</v>
      </c>
      <c r="C24" t="s">
        <v>200</v>
      </c>
      <c r="D24" t="s">
        <v>13</v>
      </c>
      <c r="E24" t="s">
        <v>14</v>
      </c>
      <c r="F24" t="s">
        <v>15</v>
      </c>
      <c r="G24" t="s">
        <v>16</v>
      </c>
      <c r="H24" s="1">
        <v>2024</v>
      </c>
      <c r="I24" s="2">
        <v>1315455</v>
      </c>
      <c r="J24" s="2">
        <v>0</v>
      </c>
      <c r="K24" s="2">
        <v>0</v>
      </c>
      <c r="L24" s="2">
        <v>1315455</v>
      </c>
      <c r="M24" s="2"/>
    </row>
    <row r="25" spans="1:13" x14ac:dyDescent="0.35">
      <c r="A25">
        <v>7174</v>
      </c>
      <c r="B25" s="1">
        <v>41079</v>
      </c>
      <c r="C25" t="s">
        <v>149</v>
      </c>
      <c r="D25" t="s">
        <v>13</v>
      </c>
      <c r="E25" t="s">
        <v>99</v>
      </c>
      <c r="F25" t="s">
        <v>15</v>
      </c>
      <c r="G25" t="s">
        <v>16</v>
      </c>
      <c r="H25" s="1">
        <v>2024</v>
      </c>
      <c r="I25" s="2">
        <v>6693115</v>
      </c>
      <c r="J25" s="2">
        <v>2972337</v>
      </c>
      <c r="K25" s="2">
        <v>3720778</v>
      </c>
      <c r="L25" s="2">
        <v>0</v>
      </c>
      <c r="M25" s="2"/>
    </row>
    <row r="26" spans="1:13" x14ac:dyDescent="0.35">
      <c r="A26">
        <v>5865</v>
      </c>
      <c r="B26" s="1">
        <v>40850</v>
      </c>
      <c r="C26" t="s">
        <v>95</v>
      </c>
      <c r="D26" t="s">
        <v>13</v>
      </c>
      <c r="E26" t="s">
        <v>14</v>
      </c>
      <c r="F26" t="s">
        <v>18</v>
      </c>
      <c r="G26" t="s">
        <v>19</v>
      </c>
      <c r="H26" s="1">
        <v>2024</v>
      </c>
      <c r="I26" s="2">
        <v>1331950</v>
      </c>
      <c r="J26" s="2">
        <v>581650</v>
      </c>
      <c r="K26" s="2">
        <v>750300</v>
      </c>
      <c r="L26" s="2">
        <v>0</v>
      </c>
      <c r="M26" s="2"/>
    </row>
    <row r="27" spans="1:13" x14ac:dyDescent="0.35">
      <c r="A27">
        <v>6940</v>
      </c>
      <c r="B27" s="1">
        <v>20573</v>
      </c>
      <c r="C27" t="s">
        <v>45</v>
      </c>
      <c r="D27" t="s">
        <v>13</v>
      </c>
      <c r="E27" t="s">
        <v>14</v>
      </c>
      <c r="F27" t="s">
        <v>18</v>
      </c>
      <c r="G27" t="s">
        <v>46</v>
      </c>
      <c r="H27" s="1">
        <v>2024</v>
      </c>
      <c r="I27" s="2">
        <v>1363268.3174999999</v>
      </c>
      <c r="J27" s="2">
        <v>1290000</v>
      </c>
      <c r="K27" s="2">
        <v>0</v>
      </c>
      <c r="L27" s="2">
        <v>73268.317500000005</v>
      </c>
      <c r="M27" s="2"/>
    </row>
    <row r="28" spans="1:13" x14ac:dyDescent="0.35">
      <c r="A28">
        <v>7517</v>
      </c>
      <c r="B28" s="1">
        <v>50310</v>
      </c>
      <c r="C28" t="s">
        <v>223</v>
      </c>
      <c r="D28" t="s">
        <v>13</v>
      </c>
      <c r="E28" t="s">
        <v>14</v>
      </c>
      <c r="F28" t="s">
        <v>18</v>
      </c>
      <c r="G28" t="s">
        <v>23</v>
      </c>
      <c r="H28" s="1">
        <v>2024</v>
      </c>
      <c r="I28" s="2">
        <v>1386782</v>
      </c>
      <c r="J28" s="2">
        <v>0</v>
      </c>
      <c r="K28" s="2">
        <v>0</v>
      </c>
      <c r="L28" s="2">
        <v>1386782</v>
      </c>
      <c r="M28" s="2"/>
    </row>
    <row r="29" spans="1:13" x14ac:dyDescent="0.35">
      <c r="A29">
        <v>7194</v>
      </c>
      <c r="B29" s="1">
        <v>50248</v>
      </c>
      <c r="C29" t="s">
        <v>202</v>
      </c>
      <c r="D29" t="s">
        <v>13</v>
      </c>
      <c r="E29" t="s">
        <v>14</v>
      </c>
      <c r="F29" t="s">
        <v>18</v>
      </c>
      <c r="G29" t="s">
        <v>46</v>
      </c>
      <c r="H29" s="1">
        <v>2024</v>
      </c>
      <c r="I29" s="2">
        <v>1395763</v>
      </c>
      <c r="J29" s="2">
        <v>0</v>
      </c>
      <c r="K29" s="2">
        <v>0</v>
      </c>
      <c r="L29" s="2">
        <v>1395763</v>
      </c>
      <c r="M29" s="2"/>
    </row>
    <row r="30" spans="1:13" x14ac:dyDescent="0.35">
      <c r="A30">
        <v>7404</v>
      </c>
      <c r="B30" s="1">
        <v>50287</v>
      </c>
      <c r="C30" t="s">
        <v>216</v>
      </c>
      <c r="D30" t="s">
        <v>13</v>
      </c>
      <c r="E30" t="s">
        <v>14</v>
      </c>
      <c r="F30" t="s">
        <v>18</v>
      </c>
      <c r="G30" t="s">
        <v>19</v>
      </c>
      <c r="H30" s="1">
        <v>2024</v>
      </c>
      <c r="I30" s="2">
        <v>1396621</v>
      </c>
      <c r="J30" s="2">
        <v>0</v>
      </c>
      <c r="K30" s="2">
        <v>0</v>
      </c>
      <c r="L30" s="2">
        <v>1396621</v>
      </c>
      <c r="M30" s="2"/>
    </row>
    <row r="31" spans="1:13" x14ac:dyDescent="0.35">
      <c r="A31">
        <v>7371</v>
      </c>
      <c r="B31" s="1">
        <v>41114</v>
      </c>
      <c r="C31" t="s">
        <v>163</v>
      </c>
      <c r="D31" t="s">
        <v>13</v>
      </c>
      <c r="E31" t="s">
        <v>99</v>
      </c>
      <c r="F31" t="s">
        <v>15</v>
      </c>
      <c r="G31" t="s">
        <v>16</v>
      </c>
      <c r="H31" s="1">
        <v>2024</v>
      </c>
      <c r="I31" s="2">
        <v>5557237</v>
      </c>
      <c r="J31" s="2">
        <v>2260738</v>
      </c>
      <c r="K31" s="2">
        <v>3296499</v>
      </c>
      <c r="L31" s="2">
        <v>0</v>
      </c>
      <c r="M31" s="2"/>
    </row>
    <row r="32" spans="1:13" x14ac:dyDescent="0.35">
      <c r="A32">
        <v>6877</v>
      </c>
      <c r="B32" s="1">
        <v>20559</v>
      </c>
      <c r="C32" t="s">
        <v>37</v>
      </c>
      <c r="D32" t="s">
        <v>13</v>
      </c>
      <c r="E32" t="s">
        <v>14</v>
      </c>
      <c r="F32" t="s">
        <v>15</v>
      </c>
      <c r="G32" t="s">
        <v>16</v>
      </c>
      <c r="H32" s="1">
        <v>2024</v>
      </c>
      <c r="I32" s="2">
        <v>1397670</v>
      </c>
      <c r="J32" s="2">
        <v>1231462</v>
      </c>
      <c r="K32" s="2">
        <v>9090</v>
      </c>
      <c r="L32" s="2">
        <v>157118</v>
      </c>
      <c r="M32" s="2"/>
    </row>
    <row r="33" spans="1:13" x14ac:dyDescent="0.35">
      <c r="A33">
        <v>7719</v>
      </c>
      <c r="B33" s="1">
        <v>50341</v>
      </c>
      <c r="C33" t="s">
        <v>234</v>
      </c>
      <c r="D33" t="s">
        <v>13</v>
      </c>
      <c r="E33" t="s">
        <v>14</v>
      </c>
      <c r="F33" t="s">
        <v>18</v>
      </c>
      <c r="G33" t="s">
        <v>23</v>
      </c>
      <c r="H33" s="1">
        <v>2024</v>
      </c>
      <c r="I33" s="2">
        <v>1479094</v>
      </c>
      <c r="J33" s="2">
        <v>0</v>
      </c>
      <c r="K33" s="2">
        <v>0</v>
      </c>
      <c r="L33" s="2">
        <v>1479094</v>
      </c>
      <c r="M33" s="2"/>
    </row>
    <row r="34" spans="1:13" x14ac:dyDescent="0.35">
      <c r="A34">
        <v>6184</v>
      </c>
      <c r="B34" s="1">
        <v>40923</v>
      </c>
      <c r="C34" t="s">
        <v>110</v>
      </c>
      <c r="D34" t="s">
        <v>13</v>
      </c>
      <c r="E34" t="s">
        <v>14</v>
      </c>
      <c r="F34" t="s">
        <v>18</v>
      </c>
      <c r="G34" t="s">
        <v>19</v>
      </c>
      <c r="H34" s="1">
        <v>2024</v>
      </c>
      <c r="I34" s="2">
        <v>1499150.01</v>
      </c>
      <c r="J34" s="2">
        <v>704650</v>
      </c>
      <c r="K34" s="2">
        <v>794500</v>
      </c>
      <c r="L34" s="2">
        <v>0.01</v>
      </c>
      <c r="M34" s="2"/>
    </row>
    <row r="35" spans="1:13" x14ac:dyDescent="0.35">
      <c r="A35">
        <v>6303</v>
      </c>
      <c r="B35" s="1">
        <v>40864</v>
      </c>
      <c r="C35" t="s">
        <v>102</v>
      </c>
      <c r="D35" t="s">
        <v>13</v>
      </c>
      <c r="E35" t="s">
        <v>14</v>
      </c>
      <c r="F35" t="s">
        <v>18</v>
      </c>
      <c r="G35" t="s">
        <v>23</v>
      </c>
      <c r="H35" s="1">
        <v>2024</v>
      </c>
      <c r="I35" s="2">
        <v>1542750</v>
      </c>
      <c r="J35" s="2">
        <v>462500</v>
      </c>
      <c r="K35" s="2">
        <v>1080250</v>
      </c>
      <c r="L35" s="2">
        <v>0</v>
      </c>
      <c r="M35" s="2"/>
    </row>
    <row r="36" spans="1:13" x14ac:dyDescent="0.35">
      <c r="A36">
        <v>6610</v>
      </c>
      <c r="B36" s="1">
        <v>50141</v>
      </c>
      <c r="C36" t="s">
        <v>193</v>
      </c>
      <c r="D36" t="s">
        <v>13</v>
      </c>
      <c r="E36" t="s">
        <v>14</v>
      </c>
      <c r="F36" t="s">
        <v>18</v>
      </c>
      <c r="G36" t="s">
        <v>19</v>
      </c>
      <c r="H36" s="1">
        <v>2024</v>
      </c>
      <c r="I36" s="2">
        <v>1582196.7424999999</v>
      </c>
      <c r="J36" s="2">
        <v>0</v>
      </c>
      <c r="K36" s="2">
        <v>118620</v>
      </c>
      <c r="L36" s="2">
        <v>1463576.7424999999</v>
      </c>
      <c r="M36" s="2"/>
    </row>
    <row r="37" spans="1:13" x14ac:dyDescent="0.35">
      <c r="A37">
        <v>7387</v>
      </c>
      <c r="B37" s="1">
        <v>41118</v>
      </c>
      <c r="C37" t="s">
        <v>167</v>
      </c>
      <c r="D37" t="s">
        <v>13</v>
      </c>
      <c r="E37" t="s">
        <v>99</v>
      </c>
      <c r="F37" t="s">
        <v>15</v>
      </c>
      <c r="G37" t="s">
        <v>16</v>
      </c>
      <c r="H37" s="1">
        <v>2024</v>
      </c>
      <c r="I37" s="2">
        <v>5206715.0999999996</v>
      </c>
      <c r="J37" s="2">
        <v>2050082.4</v>
      </c>
      <c r="K37" s="2">
        <v>3156632.7</v>
      </c>
      <c r="L37" s="2">
        <v>0</v>
      </c>
      <c r="M37" s="2"/>
    </row>
    <row r="38" spans="1:13" x14ac:dyDescent="0.35">
      <c r="A38">
        <v>5424</v>
      </c>
      <c r="B38" s="1">
        <v>20472</v>
      </c>
      <c r="C38" t="s">
        <v>20</v>
      </c>
      <c r="D38" t="s">
        <v>13</v>
      </c>
      <c r="E38" t="s">
        <v>14</v>
      </c>
      <c r="F38" t="s">
        <v>15</v>
      </c>
      <c r="G38" t="s">
        <v>16</v>
      </c>
      <c r="H38" s="1">
        <v>2024</v>
      </c>
      <c r="I38" s="2">
        <v>1585204.75</v>
      </c>
      <c r="J38" s="2">
        <v>1489559.75</v>
      </c>
      <c r="K38" s="2">
        <v>0</v>
      </c>
      <c r="L38" s="2">
        <v>95645</v>
      </c>
      <c r="M38" s="2"/>
    </row>
    <row r="39" spans="1:13" x14ac:dyDescent="0.35">
      <c r="A39">
        <v>5685</v>
      </c>
      <c r="B39" s="1">
        <v>40980</v>
      </c>
      <c r="C39" t="s">
        <v>120</v>
      </c>
      <c r="D39" t="s">
        <v>13</v>
      </c>
      <c r="E39" t="s">
        <v>14</v>
      </c>
      <c r="F39" t="s">
        <v>18</v>
      </c>
      <c r="G39" t="s">
        <v>46</v>
      </c>
      <c r="H39" s="1">
        <v>2024</v>
      </c>
      <c r="I39" s="2">
        <v>1641250</v>
      </c>
      <c r="J39" s="2">
        <v>800750</v>
      </c>
      <c r="K39" s="2">
        <v>840500</v>
      </c>
      <c r="L39" s="2">
        <v>0</v>
      </c>
      <c r="M39" s="2"/>
    </row>
    <row r="40" spans="1:13" x14ac:dyDescent="0.35">
      <c r="A40">
        <v>7268</v>
      </c>
      <c r="B40" s="1">
        <v>20606</v>
      </c>
      <c r="C40" t="s">
        <v>59</v>
      </c>
      <c r="D40" t="s">
        <v>13</v>
      </c>
      <c r="E40" t="s">
        <v>14</v>
      </c>
      <c r="F40" t="s">
        <v>15</v>
      </c>
      <c r="G40" t="s">
        <v>16</v>
      </c>
      <c r="H40" s="1">
        <v>2024</v>
      </c>
      <c r="I40" s="2">
        <v>1701496.2</v>
      </c>
      <c r="J40" s="2">
        <v>1701496.2</v>
      </c>
      <c r="K40" s="2">
        <v>0</v>
      </c>
      <c r="L40" s="2">
        <v>0</v>
      </c>
      <c r="M40" s="2"/>
    </row>
    <row r="41" spans="1:13" x14ac:dyDescent="0.35">
      <c r="A41">
        <v>5998</v>
      </c>
      <c r="B41" s="1">
        <v>41064</v>
      </c>
      <c r="C41" t="s">
        <v>139</v>
      </c>
      <c r="D41" t="s">
        <v>13</v>
      </c>
      <c r="E41" t="s">
        <v>14</v>
      </c>
      <c r="F41" t="s">
        <v>18</v>
      </c>
      <c r="G41" t="s">
        <v>19</v>
      </c>
      <c r="H41" s="1">
        <v>2024</v>
      </c>
      <c r="I41" s="2">
        <v>1709953.74</v>
      </c>
      <c r="J41" s="2">
        <v>609625</v>
      </c>
      <c r="K41" s="2">
        <v>1015750</v>
      </c>
      <c r="L41" s="2">
        <v>84578.74</v>
      </c>
      <c r="M41" s="2"/>
    </row>
    <row r="42" spans="1:13" x14ac:dyDescent="0.35">
      <c r="A42">
        <v>7502</v>
      </c>
      <c r="B42" s="1">
        <v>41133</v>
      </c>
      <c r="C42" t="s">
        <v>178</v>
      </c>
      <c r="D42" t="s">
        <v>13</v>
      </c>
      <c r="E42" t="s">
        <v>99</v>
      </c>
      <c r="F42" t="s">
        <v>15</v>
      </c>
      <c r="G42" t="s">
        <v>16</v>
      </c>
      <c r="H42" s="1">
        <v>2024</v>
      </c>
      <c r="I42" s="2">
        <v>4849442</v>
      </c>
      <c r="J42" s="2">
        <v>1881962</v>
      </c>
      <c r="K42" s="2">
        <v>2967480</v>
      </c>
      <c r="L42" s="2">
        <v>0</v>
      </c>
      <c r="M42" s="2"/>
    </row>
    <row r="43" spans="1:13" x14ac:dyDescent="0.35">
      <c r="A43">
        <v>7697</v>
      </c>
      <c r="B43" s="1">
        <v>50332</v>
      </c>
      <c r="C43" t="s">
        <v>232</v>
      </c>
      <c r="D43" t="s">
        <v>13</v>
      </c>
      <c r="E43" t="s">
        <v>14</v>
      </c>
      <c r="F43" t="s">
        <v>18</v>
      </c>
      <c r="G43" t="s">
        <v>23</v>
      </c>
      <c r="H43" s="1">
        <v>2024</v>
      </c>
      <c r="I43" s="2">
        <v>1761943.5075000001</v>
      </c>
      <c r="J43" s="2">
        <v>352000</v>
      </c>
      <c r="K43" s="2">
        <v>0</v>
      </c>
      <c r="L43" s="2">
        <v>1409943.5075000001</v>
      </c>
      <c r="M43" s="2"/>
    </row>
    <row r="44" spans="1:13" x14ac:dyDescent="0.35">
      <c r="A44">
        <v>6073</v>
      </c>
      <c r="B44" s="1">
        <v>40987</v>
      </c>
      <c r="C44" t="s">
        <v>123</v>
      </c>
      <c r="D44" t="s">
        <v>13</v>
      </c>
      <c r="E44" t="s">
        <v>99</v>
      </c>
      <c r="F44" t="s">
        <v>15</v>
      </c>
      <c r="G44" t="s">
        <v>16</v>
      </c>
      <c r="H44" s="1">
        <v>2024</v>
      </c>
      <c r="I44" s="2">
        <v>5080057</v>
      </c>
      <c r="J44" s="2">
        <v>2173303</v>
      </c>
      <c r="K44" s="2">
        <v>2906754</v>
      </c>
      <c r="L44" s="2">
        <v>0</v>
      </c>
      <c r="M44" s="2"/>
    </row>
    <row r="45" spans="1:13" x14ac:dyDescent="0.35">
      <c r="A45">
        <v>7730</v>
      </c>
      <c r="B45" s="1">
        <v>50342</v>
      </c>
      <c r="C45" t="s">
        <v>235</v>
      </c>
      <c r="D45" t="s">
        <v>13</v>
      </c>
      <c r="E45" t="s">
        <v>14</v>
      </c>
      <c r="F45" t="s">
        <v>18</v>
      </c>
      <c r="G45" t="s">
        <v>23</v>
      </c>
      <c r="H45" s="1">
        <v>2024</v>
      </c>
      <c r="I45" s="2">
        <v>1907038</v>
      </c>
      <c r="J45" s="2">
        <v>0</v>
      </c>
      <c r="K45" s="2">
        <v>0</v>
      </c>
      <c r="L45" s="2">
        <v>1907038</v>
      </c>
      <c r="M45" s="2"/>
    </row>
    <row r="46" spans="1:13" x14ac:dyDescent="0.35">
      <c r="A46">
        <v>7228</v>
      </c>
      <c r="B46" s="1">
        <v>20596</v>
      </c>
      <c r="C46" t="s">
        <v>53</v>
      </c>
      <c r="D46" t="s">
        <v>13</v>
      </c>
      <c r="E46" t="s">
        <v>14</v>
      </c>
      <c r="F46" t="s">
        <v>15</v>
      </c>
      <c r="G46" t="s">
        <v>16</v>
      </c>
      <c r="H46" s="1">
        <v>2024</v>
      </c>
      <c r="I46" s="2">
        <v>1909507.5</v>
      </c>
      <c r="J46" s="2">
        <v>1909507.5</v>
      </c>
      <c r="K46" s="2">
        <v>0</v>
      </c>
      <c r="L46" s="2">
        <v>0</v>
      </c>
      <c r="M46" s="2"/>
    </row>
    <row r="47" spans="1:13" x14ac:dyDescent="0.35">
      <c r="A47">
        <v>6321</v>
      </c>
      <c r="B47" s="1">
        <v>40907</v>
      </c>
      <c r="C47" t="s">
        <v>108</v>
      </c>
      <c r="D47" t="s">
        <v>13</v>
      </c>
      <c r="E47" t="s">
        <v>99</v>
      </c>
      <c r="F47" t="s">
        <v>15</v>
      </c>
      <c r="G47" t="s">
        <v>16</v>
      </c>
      <c r="H47" s="1">
        <v>2024</v>
      </c>
      <c r="I47" s="2">
        <v>4368076</v>
      </c>
      <c r="J47" s="2">
        <v>1683284</v>
      </c>
      <c r="K47" s="2">
        <v>2684792</v>
      </c>
      <c r="L47" s="2">
        <v>0</v>
      </c>
      <c r="M47" s="2"/>
    </row>
    <row r="48" spans="1:13" x14ac:dyDescent="0.35">
      <c r="A48">
        <v>5668</v>
      </c>
      <c r="B48" s="1">
        <v>20565</v>
      </c>
      <c r="C48" t="s">
        <v>44</v>
      </c>
      <c r="D48" t="s">
        <v>13</v>
      </c>
      <c r="E48" t="s">
        <v>14</v>
      </c>
      <c r="F48" t="s">
        <v>15</v>
      </c>
      <c r="G48" t="s">
        <v>16</v>
      </c>
      <c r="H48" s="1">
        <v>2024</v>
      </c>
      <c r="I48" s="2">
        <v>1941765</v>
      </c>
      <c r="J48" s="2">
        <v>1941765</v>
      </c>
      <c r="K48" s="2">
        <v>0</v>
      </c>
      <c r="L48" s="2">
        <v>0</v>
      </c>
      <c r="M48" s="2"/>
    </row>
    <row r="49" spans="1:13" x14ac:dyDescent="0.35">
      <c r="A49">
        <v>6767</v>
      </c>
      <c r="B49" s="1">
        <v>20560</v>
      </c>
      <c r="C49" t="s">
        <v>38</v>
      </c>
      <c r="D49" t="s">
        <v>13</v>
      </c>
      <c r="E49" t="s">
        <v>39</v>
      </c>
      <c r="F49" t="s">
        <v>15</v>
      </c>
      <c r="G49" t="s">
        <v>40</v>
      </c>
      <c r="H49" s="1">
        <v>2024</v>
      </c>
      <c r="I49" s="2">
        <v>1950653.6</v>
      </c>
      <c r="J49" s="2">
        <v>1853653.6</v>
      </c>
      <c r="K49" s="2">
        <v>0</v>
      </c>
      <c r="L49" s="2">
        <v>0</v>
      </c>
      <c r="M49" s="2">
        <v>97000</v>
      </c>
    </row>
    <row r="50" spans="1:13" x14ac:dyDescent="0.35">
      <c r="A50">
        <v>6309</v>
      </c>
      <c r="B50" s="1">
        <v>40981</v>
      </c>
      <c r="C50" t="s">
        <v>121</v>
      </c>
      <c r="D50" t="s">
        <v>13</v>
      </c>
      <c r="E50" t="s">
        <v>99</v>
      </c>
      <c r="F50" t="s">
        <v>15</v>
      </c>
      <c r="G50" t="s">
        <v>16</v>
      </c>
      <c r="H50" s="1">
        <v>2024</v>
      </c>
      <c r="I50" s="2">
        <v>4166734</v>
      </c>
      <c r="J50" s="2">
        <v>1547794</v>
      </c>
      <c r="K50" s="2">
        <v>2618940</v>
      </c>
      <c r="L50" s="2">
        <v>0</v>
      </c>
      <c r="M50" s="2"/>
    </row>
    <row r="51" spans="1:13" x14ac:dyDescent="0.35">
      <c r="A51">
        <v>6887</v>
      </c>
      <c r="B51" s="1">
        <v>20562</v>
      </c>
      <c r="C51" t="s">
        <v>42</v>
      </c>
      <c r="D51" t="s">
        <v>13</v>
      </c>
      <c r="E51" t="s">
        <v>14</v>
      </c>
      <c r="F51" t="s">
        <v>15</v>
      </c>
      <c r="G51" t="s">
        <v>16</v>
      </c>
      <c r="H51" s="1">
        <v>2024</v>
      </c>
      <c r="I51" s="2">
        <v>1959213</v>
      </c>
      <c r="J51" s="2">
        <v>1649477</v>
      </c>
      <c r="K51" s="2">
        <v>0</v>
      </c>
      <c r="L51" s="2">
        <v>309736</v>
      </c>
      <c r="M51" s="2"/>
    </row>
    <row r="52" spans="1:13" x14ac:dyDescent="0.35">
      <c r="A52">
        <v>6661</v>
      </c>
      <c r="B52" s="1">
        <v>41012</v>
      </c>
      <c r="C52" t="s">
        <v>131</v>
      </c>
      <c r="D52" t="s">
        <v>13</v>
      </c>
      <c r="E52" t="s">
        <v>99</v>
      </c>
      <c r="F52" t="s">
        <v>15</v>
      </c>
      <c r="G52" t="s">
        <v>16</v>
      </c>
      <c r="H52" s="1">
        <v>2024</v>
      </c>
      <c r="I52" s="2">
        <v>3898887.33</v>
      </c>
      <c r="J52" s="2">
        <v>1310044.33</v>
      </c>
      <c r="K52" s="2">
        <v>2588843</v>
      </c>
      <c r="L52" s="2">
        <v>0</v>
      </c>
      <c r="M52" s="2"/>
    </row>
    <row r="53" spans="1:13" x14ac:dyDescent="0.35">
      <c r="A53">
        <v>7578</v>
      </c>
      <c r="B53" s="1">
        <v>50322</v>
      </c>
      <c r="C53" t="s">
        <v>229</v>
      </c>
      <c r="D53" t="s">
        <v>13</v>
      </c>
      <c r="E53" t="s">
        <v>14</v>
      </c>
      <c r="F53" t="s">
        <v>18</v>
      </c>
      <c r="G53" t="s">
        <v>23</v>
      </c>
      <c r="H53" s="1">
        <v>2024</v>
      </c>
      <c r="I53" s="2">
        <v>1975249.1924999999</v>
      </c>
      <c r="J53" s="2">
        <v>665275</v>
      </c>
      <c r="K53" s="2">
        <v>0</v>
      </c>
      <c r="L53" s="2">
        <v>1309974.1924999999</v>
      </c>
      <c r="M53" s="2"/>
    </row>
    <row r="54" spans="1:13" x14ac:dyDescent="0.35">
      <c r="A54">
        <v>7217</v>
      </c>
      <c r="B54" s="1">
        <v>20595</v>
      </c>
      <c r="C54" t="s">
        <v>52</v>
      </c>
      <c r="D54" t="s">
        <v>13</v>
      </c>
      <c r="E54" t="s">
        <v>14</v>
      </c>
      <c r="F54" t="s">
        <v>15</v>
      </c>
      <c r="G54" t="s">
        <v>16</v>
      </c>
      <c r="H54" s="1">
        <v>2024</v>
      </c>
      <c r="I54" s="2">
        <v>1979585.1</v>
      </c>
      <c r="J54" s="2">
        <v>1979585.1</v>
      </c>
      <c r="K54" s="2">
        <v>0</v>
      </c>
      <c r="L54" s="2">
        <v>0</v>
      </c>
      <c r="M54" s="2"/>
    </row>
    <row r="55" spans="1:13" x14ac:dyDescent="0.35">
      <c r="A55">
        <v>7236</v>
      </c>
      <c r="B55" s="1">
        <v>20599</v>
      </c>
      <c r="C55" t="s">
        <v>55</v>
      </c>
      <c r="D55" t="s">
        <v>13</v>
      </c>
      <c r="E55" t="s">
        <v>14</v>
      </c>
      <c r="F55" t="s">
        <v>18</v>
      </c>
      <c r="G55" t="s">
        <v>46</v>
      </c>
      <c r="H55" s="1">
        <v>2024</v>
      </c>
      <c r="I55" s="2">
        <v>2005664.56</v>
      </c>
      <c r="J55" s="2">
        <v>1785000</v>
      </c>
      <c r="K55" s="2">
        <v>0</v>
      </c>
      <c r="L55" s="2">
        <v>220664.56</v>
      </c>
      <c r="M55" s="2"/>
    </row>
    <row r="56" spans="1:13" x14ac:dyDescent="0.35">
      <c r="A56">
        <v>6371</v>
      </c>
      <c r="B56" s="1">
        <v>40896</v>
      </c>
      <c r="C56" t="s">
        <v>106</v>
      </c>
      <c r="D56" t="s">
        <v>13</v>
      </c>
      <c r="E56" t="s">
        <v>14</v>
      </c>
      <c r="F56" t="s">
        <v>18</v>
      </c>
      <c r="G56" t="s">
        <v>23</v>
      </c>
      <c r="H56" s="1">
        <v>2024</v>
      </c>
      <c r="I56" s="2">
        <v>2018150</v>
      </c>
      <c r="J56" s="2">
        <v>840050</v>
      </c>
      <c r="K56" s="2">
        <v>1178100</v>
      </c>
      <c r="L56" s="2">
        <v>0</v>
      </c>
      <c r="M56" s="2"/>
    </row>
    <row r="57" spans="1:13" x14ac:dyDescent="0.35">
      <c r="A57">
        <v>7248</v>
      </c>
      <c r="B57" s="1">
        <v>20602</v>
      </c>
      <c r="C57" t="s">
        <v>57</v>
      </c>
      <c r="D57" t="s">
        <v>13</v>
      </c>
      <c r="E57" t="s">
        <v>14</v>
      </c>
      <c r="F57" t="s">
        <v>15</v>
      </c>
      <c r="G57" t="s">
        <v>16</v>
      </c>
      <c r="H57" s="1">
        <v>2024</v>
      </c>
      <c r="I57" s="2">
        <v>2032485</v>
      </c>
      <c r="J57" s="2">
        <v>2032485</v>
      </c>
      <c r="K57" s="2">
        <v>0</v>
      </c>
      <c r="L57" s="2">
        <v>0</v>
      </c>
      <c r="M57" s="2"/>
    </row>
    <row r="58" spans="1:13" x14ac:dyDescent="0.35">
      <c r="A58">
        <v>7276</v>
      </c>
      <c r="B58" s="1">
        <v>20607</v>
      </c>
      <c r="C58" t="s">
        <v>60</v>
      </c>
      <c r="D58" t="s">
        <v>13</v>
      </c>
      <c r="E58" t="s">
        <v>14</v>
      </c>
      <c r="F58" t="s">
        <v>18</v>
      </c>
      <c r="G58" t="s">
        <v>19</v>
      </c>
      <c r="H58" s="1">
        <v>2024</v>
      </c>
      <c r="I58" s="2">
        <v>2044000</v>
      </c>
      <c r="J58" s="2">
        <v>2044000</v>
      </c>
      <c r="K58" s="2">
        <v>0</v>
      </c>
      <c r="L58" s="2">
        <v>0</v>
      </c>
      <c r="M58" s="2"/>
    </row>
    <row r="59" spans="1:13" x14ac:dyDescent="0.35">
      <c r="A59">
        <v>6060</v>
      </c>
      <c r="B59" s="1">
        <v>20479</v>
      </c>
      <c r="C59" t="s">
        <v>22</v>
      </c>
      <c r="D59" t="s">
        <v>13</v>
      </c>
      <c r="E59" t="s">
        <v>14</v>
      </c>
      <c r="F59" t="s">
        <v>18</v>
      </c>
      <c r="G59" t="s">
        <v>23</v>
      </c>
      <c r="H59" s="1">
        <v>2024</v>
      </c>
      <c r="I59" s="2">
        <v>2048248.0225</v>
      </c>
      <c r="J59" s="2">
        <v>1172200</v>
      </c>
      <c r="K59" s="2">
        <v>0</v>
      </c>
      <c r="L59" s="2">
        <v>876048.02249999996</v>
      </c>
      <c r="M59" s="2"/>
    </row>
    <row r="60" spans="1:13" x14ac:dyDescent="0.35">
      <c r="A60">
        <v>5737</v>
      </c>
      <c r="B60" s="1">
        <v>40780</v>
      </c>
      <c r="C60" t="s">
        <v>94</v>
      </c>
      <c r="D60" t="s">
        <v>13</v>
      </c>
      <c r="E60" t="s">
        <v>14</v>
      </c>
      <c r="F60" t="s">
        <v>18</v>
      </c>
      <c r="G60" t="s">
        <v>23</v>
      </c>
      <c r="H60" s="1">
        <v>2024</v>
      </c>
      <c r="I60" s="2">
        <v>2063534.74</v>
      </c>
      <c r="J60" s="2">
        <v>535960</v>
      </c>
      <c r="K60" s="2">
        <v>1184875</v>
      </c>
      <c r="L60" s="2">
        <v>342699.74</v>
      </c>
      <c r="M60" s="2"/>
    </row>
    <row r="61" spans="1:13" x14ac:dyDescent="0.35">
      <c r="A61">
        <v>6035</v>
      </c>
      <c r="B61" s="1">
        <v>20578</v>
      </c>
      <c r="C61" t="s">
        <v>48</v>
      </c>
      <c r="D61" t="s">
        <v>13</v>
      </c>
      <c r="E61" t="s">
        <v>14</v>
      </c>
      <c r="F61" t="s">
        <v>18</v>
      </c>
      <c r="G61" t="s">
        <v>46</v>
      </c>
      <c r="H61" s="1">
        <v>2024</v>
      </c>
      <c r="I61" s="2">
        <v>2078913.54</v>
      </c>
      <c r="J61" s="2">
        <v>1955000</v>
      </c>
      <c r="K61" s="2">
        <v>0</v>
      </c>
      <c r="L61" s="2">
        <v>123913.54</v>
      </c>
      <c r="M61" s="2"/>
    </row>
    <row r="62" spans="1:13" x14ac:dyDescent="0.35">
      <c r="A62">
        <v>7266</v>
      </c>
      <c r="B62" s="1">
        <v>41097</v>
      </c>
      <c r="C62" t="s">
        <v>154</v>
      </c>
      <c r="D62" t="s">
        <v>13</v>
      </c>
      <c r="E62" t="s">
        <v>14</v>
      </c>
      <c r="F62" t="s">
        <v>15</v>
      </c>
      <c r="G62" t="s">
        <v>16</v>
      </c>
      <c r="H62" s="1">
        <v>2024</v>
      </c>
      <c r="I62" s="2">
        <v>2088219</v>
      </c>
      <c r="J62" s="2">
        <v>846104</v>
      </c>
      <c r="K62" s="2">
        <v>1242115</v>
      </c>
      <c r="L62" s="2">
        <v>0</v>
      </c>
      <c r="M62" s="2"/>
    </row>
    <row r="63" spans="1:13" x14ac:dyDescent="0.35">
      <c r="A63">
        <v>7381</v>
      </c>
      <c r="B63" s="1">
        <v>50284</v>
      </c>
      <c r="C63" t="s">
        <v>215</v>
      </c>
      <c r="D63" t="s">
        <v>13</v>
      </c>
      <c r="E63" t="s">
        <v>14</v>
      </c>
      <c r="F63" t="s">
        <v>18</v>
      </c>
      <c r="G63" t="s">
        <v>46</v>
      </c>
      <c r="H63" s="1">
        <v>2024</v>
      </c>
      <c r="I63" s="2">
        <v>2106879</v>
      </c>
      <c r="J63" s="2">
        <v>0</v>
      </c>
      <c r="K63" s="2">
        <v>0</v>
      </c>
      <c r="L63" s="2">
        <v>2106879</v>
      </c>
      <c r="M63" s="2"/>
    </row>
    <row r="64" spans="1:13" x14ac:dyDescent="0.35">
      <c r="A64">
        <v>7242</v>
      </c>
      <c r="B64" s="1">
        <v>20601</v>
      </c>
      <c r="C64" t="s">
        <v>56</v>
      </c>
      <c r="D64" t="s">
        <v>13</v>
      </c>
      <c r="E64" t="s">
        <v>14</v>
      </c>
      <c r="F64" t="s">
        <v>15</v>
      </c>
      <c r="G64" t="s">
        <v>16</v>
      </c>
      <c r="H64" s="1">
        <v>2024</v>
      </c>
      <c r="I64" s="2">
        <v>2113149</v>
      </c>
      <c r="J64" s="2">
        <v>1940001</v>
      </c>
      <c r="K64" s="2">
        <v>0</v>
      </c>
      <c r="L64" s="2">
        <v>173148</v>
      </c>
      <c r="M64" s="2"/>
    </row>
    <row r="65" spans="1:13" x14ac:dyDescent="0.35">
      <c r="A65">
        <v>5584</v>
      </c>
      <c r="B65" s="1">
        <v>20487</v>
      </c>
      <c r="C65" t="s">
        <v>25</v>
      </c>
      <c r="D65" t="s">
        <v>13</v>
      </c>
      <c r="E65" t="s">
        <v>14</v>
      </c>
      <c r="F65" t="s">
        <v>15</v>
      </c>
      <c r="G65" t="s">
        <v>16</v>
      </c>
      <c r="H65" s="1">
        <v>2024</v>
      </c>
      <c r="I65" s="2">
        <v>2128353</v>
      </c>
      <c r="J65" s="2">
        <v>1830020</v>
      </c>
      <c r="K65" s="2">
        <v>0</v>
      </c>
      <c r="L65" s="2">
        <v>298333</v>
      </c>
      <c r="M65" s="2"/>
    </row>
    <row r="66" spans="1:13" x14ac:dyDescent="0.35">
      <c r="A66">
        <v>6292</v>
      </c>
      <c r="B66" s="1">
        <v>40860</v>
      </c>
      <c r="C66" t="s">
        <v>101</v>
      </c>
      <c r="D66" t="s">
        <v>13</v>
      </c>
      <c r="E66" t="s">
        <v>14</v>
      </c>
      <c r="F66" t="s">
        <v>18</v>
      </c>
      <c r="G66" t="s">
        <v>46</v>
      </c>
      <c r="H66" s="1">
        <v>2024</v>
      </c>
      <c r="I66" s="2">
        <v>2196317.7675000001</v>
      </c>
      <c r="J66" s="2">
        <v>798000</v>
      </c>
      <c r="K66" s="2">
        <v>1321200</v>
      </c>
      <c r="L66" s="2">
        <v>77117.767500000002</v>
      </c>
      <c r="M66" s="2"/>
    </row>
    <row r="67" spans="1:13" x14ac:dyDescent="0.35">
      <c r="A67">
        <v>7157</v>
      </c>
      <c r="B67" s="1">
        <v>20588</v>
      </c>
      <c r="C67" t="s">
        <v>50</v>
      </c>
      <c r="D67" t="s">
        <v>13</v>
      </c>
      <c r="E67" t="s">
        <v>14</v>
      </c>
      <c r="F67" t="s">
        <v>15</v>
      </c>
      <c r="G67" t="s">
        <v>16</v>
      </c>
      <c r="H67" s="1">
        <v>2024</v>
      </c>
      <c r="I67" s="2">
        <v>2198657</v>
      </c>
      <c r="J67" s="2">
        <v>1904374</v>
      </c>
      <c r="K67" s="2">
        <v>0</v>
      </c>
      <c r="L67" s="2">
        <v>294283</v>
      </c>
      <c r="M67" s="2"/>
    </row>
    <row r="68" spans="1:13" x14ac:dyDescent="0.35">
      <c r="A68">
        <v>6293</v>
      </c>
      <c r="B68" s="1">
        <v>40857</v>
      </c>
      <c r="C68" t="s">
        <v>98</v>
      </c>
      <c r="D68" t="s">
        <v>13</v>
      </c>
      <c r="E68" t="s">
        <v>99</v>
      </c>
      <c r="F68" t="s">
        <v>15</v>
      </c>
      <c r="G68" t="s">
        <v>16</v>
      </c>
      <c r="H68" s="1">
        <v>2024</v>
      </c>
      <c r="I68" s="2">
        <v>3449614</v>
      </c>
      <c r="J68" s="2">
        <v>1307822</v>
      </c>
      <c r="K68" s="2">
        <v>2141792</v>
      </c>
      <c r="L68" s="2">
        <v>0</v>
      </c>
      <c r="M68" s="2"/>
    </row>
    <row r="69" spans="1:13" x14ac:dyDescent="0.35">
      <c r="A69">
        <v>7673</v>
      </c>
      <c r="B69" s="1">
        <v>50327</v>
      </c>
      <c r="C69" t="s">
        <v>230</v>
      </c>
      <c r="D69" t="s">
        <v>13</v>
      </c>
      <c r="E69" t="s">
        <v>14</v>
      </c>
      <c r="F69" t="s">
        <v>18</v>
      </c>
      <c r="G69" t="s">
        <v>46</v>
      </c>
      <c r="H69" s="1">
        <v>2024</v>
      </c>
      <c r="I69" s="2">
        <v>2219479</v>
      </c>
      <c r="J69" s="2">
        <v>233750</v>
      </c>
      <c r="K69" s="2">
        <v>0</v>
      </c>
      <c r="L69" s="2">
        <v>1985729</v>
      </c>
      <c r="M69" s="2"/>
    </row>
    <row r="70" spans="1:13" x14ac:dyDescent="0.35">
      <c r="A70">
        <v>6203</v>
      </c>
      <c r="B70" s="1">
        <v>20530</v>
      </c>
      <c r="C70" t="s">
        <v>28</v>
      </c>
      <c r="D70" t="s">
        <v>13</v>
      </c>
      <c r="E70" t="s">
        <v>14</v>
      </c>
      <c r="F70" t="s">
        <v>15</v>
      </c>
      <c r="G70" t="s">
        <v>16</v>
      </c>
      <c r="H70" s="1">
        <v>2024</v>
      </c>
      <c r="I70" s="2">
        <v>2281455</v>
      </c>
      <c r="J70" s="2">
        <v>2281455</v>
      </c>
      <c r="K70" s="2">
        <v>0</v>
      </c>
      <c r="L70" s="2">
        <v>0</v>
      </c>
      <c r="M70" s="2"/>
    </row>
    <row r="71" spans="1:13" x14ac:dyDescent="0.35">
      <c r="A71">
        <v>6108</v>
      </c>
      <c r="B71" s="1">
        <v>20546</v>
      </c>
      <c r="C71" t="s">
        <v>34</v>
      </c>
      <c r="D71" t="s">
        <v>13</v>
      </c>
      <c r="E71" t="s">
        <v>14</v>
      </c>
      <c r="F71" t="s">
        <v>15</v>
      </c>
      <c r="G71" t="s">
        <v>16</v>
      </c>
      <c r="H71" s="1">
        <v>2024</v>
      </c>
      <c r="I71" s="2">
        <v>2325573</v>
      </c>
      <c r="J71" s="2">
        <v>2058400</v>
      </c>
      <c r="K71" s="2">
        <v>0</v>
      </c>
      <c r="L71" s="2">
        <v>267173</v>
      </c>
      <c r="M71" s="2"/>
    </row>
    <row r="72" spans="1:13" x14ac:dyDescent="0.35">
      <c r="A72">
        <v>7790</v>
      </c>
      <c r="B72" s="1">
        <v>50352</v>
      </c>
      <c r="C72" t="s">
        <v>237</v>
      </c>
      <c r="D72" t="s">
        <v>13</v>
      </c>
      <c r="E72" t="s">
        <v>14</v>
      </c>
      <c r="F72" t="s">
        <v>18</v>
      </c>
      <c r="G72" t="s">
        <v>23</v>
      </c>
      <c r="H72" s="1">
        <v>2024</v>
      </c>
      <c r="I72" s="2">
        <v>2342415.7524999999</v>
      </c>
      <c r="J72" s="2">
        <v>656550</v>
      </c>
      <c r="K72" s="2">
        <v>0</v>
      </c>
      <c r="L72" s="2">
        <v>1685865.7524999999</v>
      </c>
      <c r="M72" s="2"/>
    </row>
    <row r="73" spans="1:13" x14ac:dyDescent="0.35">
      <c r="A73">
        <v>7014</v>
      </c>
      <c r="B73" s="1">
        <v>50227</v>
      </c>
      <c r="C73" t="s">
        <v>198</v>
      </c>
      <c r="D73" t="s">
        <v>13</v>
      </c>
      <c r="E73" t="s">
        <v>14</v>
      </c>
      <c r="F73" t="s">
        <v>18</v>
      </c>
      <c r="G73" t="s">
        <v>46</v>
      </c>
      <c r="H73" s="1">
        <v>2024</v>
      </c>
      <c r="I73" s="2">
        <v>2372156.84</v>
      </c>
      <c r="J73" s="2">
        <v>0</v>
      </c>
      <c r="K73" s="2">
        <v>0</v>
      </c>
      <c r="L73" s="2">
        <v>2372156.84</v>
      </c>
      <c r="M73" s="2"/>
    </row>
    <row r="74" spans="1:13" x14ac:dyDescent="0.35">
      <c r="A74">
        <v>5736</v>
      </c>
      <c r="B74" s="1">
        <v>40882</v>
      </c>
      <c r="C74" t="s">
        <v>104</v>
      </c>
      <c r="D74" t="s">
        <v>13</v>
      </c>
      <c r="E74" t="s">
        <v>14</v>
      </c>
      <c r="F74" t="s">
        <v>18</v>
      </c>
      <c r="G74" t="s">
        <v>23</v>
      </c>
      <c r="H74" s="1">
        <v>2024</v>
      </c>
      <c r="I74" s="2">
        <v>2390950</v>
      </c>
      <c r="J74" s="2">
        <v>1022500</v>
      </c>
      <c r="K74" s="2">
        <v>1368450</v>
      </c>
      <c r="L74" s="2">
        <v>0</v>
      </c>
      <c r="M74" s="2"/>
    </row>
    <row r="75" spans="1:13" x14ac:dyDescent="0.35">
      <c r="A75">
        <v>5750</v>
      </c>
      <c r="B75" s="1">
        <v>20558</v>
      </c>
      <c r="C75" t="s">
        <v>36</v>
      </c>
      <c r="D75" t="s">
        <v>13</v>
      </c>
      <c r="E75" t="s">
        <v>14</v>
      </c>
      <c r="F75" t="s">
        <v>15</v>
      </c>
      <c r="G75" t="s">
        <v>16</v>
      </c>
      <c r="H75" s="1">
        <v>2024</v>
      </c>
      <c r="I75" s="2">
        <v>2391051</v>
      </c>
      <c r="J75" s="2">
        <v>2270525</v>
      </c>
      <c r="K75" s="2">
        <v>0</v>
      </c>
      <c r="L75" s="2">
        <v>120526</v>
      </c>
      <c r="M75" s="2"/>
    </row>
    <row r="76" spans="1:13" x14ac:dyDescent="0.35">
      <c r="A76">
        <v>6542</v>
      </c>
      <c r="B76" s="1">
        <v>40933</v>
      </c>
      <c r="C76" t="s">
        <v>113</v>
      </c>
      <c r="D76" t="s">
        <v>13</v>
      </c>
      <c r="E76" t="s">
        <v>14</v>
      </c>
      <c r="F76" t="s">
        <v>18</v>
      </c>
      <c r="G76" t="s">
        <v>46</v>
      </c>
      <c r="H76" s="1">
        <v>2024</v>
      </c>
      <c r="I76" s="2">
        <v>2416641.0625</v>
      </c>
      <c r="J76" s="2">
        <v>760550</v>
      </c>
      <c r="K76" s="2">
        <v>1403100</v>
      </c>
      <c r="L76" s="2">
        <v>252991.0625</v>
      </c>
      <c r="M76" s="2"/>
    </row>
    <row r="77" spans="1:13" x14ac:dyDescent="0.35">
      <c r="A77">
        <v>7252</v>
      </c>
      <c r="B77" s="1">
        <v>20604</v>
      </c>
      <c r="C77" t="s">
        <v>58</v>
      </c>
      <c r="D77" t="s">
        <v>13</v>
      </c>
      <c r="E77" t="s">
        <v>14</v>
      </c>
      <c r="F77" t="s">
        <v>18</v>
      </c>
      <c r="G77" t="s">
        <v>23</v>
      </c>
      <c r="H77" s="1">
        <v>2024</v>
      </c>
      <c r="I77" s="2">
        <v>2425960.1775000002</v>
      </c>
      <c r="J77" s="2">
        <v>2264000</v>
      </c>
      <c r="K77" s="2">
        <v>0</v>
      </c>
      <c r="L77" s="2">
        <v>161960.17749999999</v>
      </c>
      <c r="M77" s="2"/>
    </row>
    <row r="78" spans="1:13" x14ac:dyDescent="0.35">
      <c r="A78">
        <v>7322</v>
      </c>
      <c r="B78" s="1">
        <v>20614</v>
      </c>
      <c r="C78" t="s">
        <v>64</v>
      </c>
      <c r="D78" t="s">
        <v>13</v>
      </c>
      <c r="E78" t="s">
        <v>14</v>
      </c>
      <c r="F78" t="s">
        <v>18</v>
      </c>
      <c r="G78" t="s">
        <v>19</v>
      </c>
      <c r="H78" s="1">
        <v>2024</v>
      </c>
      <c r="I78" s="2">
        <v>2427493.35</v>
      </c>
      <c r="J78" s="2">
        <v>2237250</v>
      </c>
      <c r="K78" s="2">
        <v>0</v>
      </c>
      <c r="L78" s="2">
        <v>190243.35</v>
      </c>
      <c r="M78" s="2"/>
    </row>
    <row r="79" spans="1:13" x14ac:dyDescent="0.35">
      <c r="A79">
        <v>7244</v>
      </c>
      <c r="B79" s="1">
        <v>50259</v>
      </c>
      <c r="C79" t="s">
        <v>207</v>
      </c>
      <c r="D79" t="s">
        <v>13</v>
      </c>
      <c r="E79" t="s">
        <v>14</v>
      </c>
      <c r="F79" t="s">
        <v>18</v>
      </c>
      <c r="G79" t="s">
        <v>23</v>
      </c>
      <c r="H79" s="1">
        <v>2024</v>
      </c>
      <c r="I79" s="2">
        <v>2438703.6225000001</v>
      </c>
      <c r="J79" s="2">
        <v>376000</v>
      </c>
      <c r="K79" s="2">
        <v>0</v>
      </c>
      <c r="L79" s="2">
        <v>2062703.6225000001</v>
      </c>
      <c r="M79" s="2"/>
    </row>
    <row r="80" spans="1:13" x14ac:dyDescent="0.35">
      <c r="A80">
        <v>6914</v>
      </c>
      <c r="B80" s="1">
        <v>41031</v>
      </c>
      <c r="C80" t="s">
        <v>135</v>
      </c>
      <c r="D80" t="s">
        <v>13</v>
      </c>
      <c r="E80" t="s">
        <v>99</v>
      </c>
      <c r="F80" t="s">
        <v>15</v>
      </c>
      <c r="G80" t="s">
        <v>16</v>
      </c>
      <c r="H80" s="1">
        <v>2024</v>
      </c>
      <c r="I80" s="2">
        <v>2944512</v>
      </c>
      <c r="J80" s="2">
        <v>1069826</v>
      </c>
      <c r="K80" s="2">
        <v>1874686</v>
      </c>
      <c r="L80" s="2">
        <v>0</v>
      </c>
      <c r="M80" s="2"/>
    </row>
    <row r="81" spans="1:13" x14ac:dyDescent="0.35">
      <c r="A81">
        <v>7458</v>
      </c>
      <c r="B81" s="1">
        <v>41127</v>
      </c>
      <c r="C81" t="s">
        <v>175</v>
      </c>
      <c r="D81" t="s">
        <v>13</v>
      </c>
      <c r="E81" t="s">
        <v>99</v>
      </c>
      <c r="F81" t="s">
        <v>15</v>
      </c>
      <c r="G81" t="s">
        <v>16</v>
      </c>
      <c r="H81" s="1">
        <v>2024</v>
      </c>
      <c r="I81" s="2">
        <v>3491163</v>
      </c>
      <c r="J81" s="2">
        <v>1622806</v>
      </c>
      <c r="K81" s="2">
        <v>1868357</v>
      </c>
      <c r="L81" s="2">
        <v>0</v>
      </c>
      <c r="M81" s="2"/>
    </row>
    <row r="82" spans="1:13" x14ac:dyDescent="0.35">
      <c r="A82">
        <v>5639</v>
      </c>
      <c r="B82" s="1">
        <v>40975</v>
      </c>
      <c r="C82" t="s">
        <v>118</v>
      </c>
      <c r="D82" t="s">
        <v>13</v>
      </c>
      <c r="E82" t="s">
        <v>14</v>
      </c>
      <c r="F82" t="s">
        <v>18</v>
      </c>
      <c r="G82" t="s">
        <v>46</v>
      </c>
      <c r="H82" s="1">
        <v>2024</v>
      </c>
      <c r="I82" s="2">
        <v>2439538.4750000001</v>
      </c>
      <c r="J82" s="2">
        <v>839000</v>
      </c>
      <c r="K82" s="2">
        <v>1510100</v>
      </c>
      <c r="L82" s="2">
        <v>90438.475000000006</v>
      </c>
      <c r="M82" s="2"/>
    </row>
    <row r="83" spans="1:13" x14ac:dyDescent="0.35">
      <c r="A83">
        <v>7143</v>
      </c>
      <c r="B83" s="1">
        <v>41077</v>
      </c>
      <c r="C83" t="s">
        <v>147</v>
      </c>
      <c r="D83" t="s">
        <v>13</v>
      </c>
      <c r="E83" t="s">
        <v>99</v>
      </c>
      <c r="F83" t="s">
        <v>15</v>
      </c>
      <c r="G83" t="s">
        <v>16</v>
      </c>
      <c r="H83" s="1">
        <v>2024</v>
      </c>
      <c r="I83" s="2">
        <v>4343115</v>
      </c>
      <c r="J83" s="2">
        <v>2485405</v>
      </c>
      <c r="K83" s="2">
        <v>1857710</v>
      </c>
      <c r="L83" s="2">
        <v>0</v>
      </c>
      <c r="M83" s="2"/>
    </row>
    <row r="84" spans="1:13" x14ac:dyDescent="0.35">
      <c r="A84">
        <v>5676</v>
      </c>
      <c r="B84" s="1">
        <v>40775</v>
      </c>
      <c r="C84" t="s">
        <v>92</v>
      </c>
      <c r="D84" t="s">
        <v>13</v>
      </c>
      <c r="E84" t="s">
        <v>14</v>
      </c>
      <c r="F84" t="s">
        <v>15</v>
      </c>
      <c r="G84" t="s">
        <v>16</v>
      </c>
      <c r="H84" s="1">
        <v>2024</v>
      </c>
      <c r="I84" s="2">
        <v>2490065</v>
      </c>
      <c r="J84" s="2">
        <v>1155100</v>
      </c>
      <c r="K84" s="2">
        <v>1334965</v>
      </c>
      <c r="L84" s="2">
        <v>0</v>
      </c>
      <c r="M84" s="2"/>
    </row>
    <row r="85" spans="1:13" x14ac:dyDescent="0.35">
      <c r="A85">
        <v>6109</v>
      </c>
      <c r="B85" s="1">
        <v>41070</v>
      </c>
      <c r="C85" t="s">
        <v>141</v>
      </c>
      <c r="D85" t="s">
        <v>13</v>
      </c>
      <c r="E85" t="s">
        <v>14</v>
      </c>
      <c r="F85" t="s">
        <v>18</v>
      </c>
      <c r="G85" t="s">
        <v>46</v>
      </c>
      <c r="H85" s="1">
        <v>2024</v>
      </c>
      <c r="I85" s="2">
        <v>2528975.2425000002</v>
      </c>
      <c r="J85" s="2">
        <v>1187000</v>
      </c>
      <c r="K85" s="2">
        <v>1111500</v>
      </c>
      <c r="L85" s="2">
        <v>230475.24249999999</v>
      </c>
      <c r="M85" s="2"/>
    </row>
    <row r="86" spans="1:13" x14ac:dyDescent="0.35">
      <c r="A86">
        <v>6202</v>
      </c>
      <c r="B86" s="1">
        <v>41008</v>
      </c>
      <c r="C86" t="s">
        <v>130</v>
      </c>
      <c r="D86" t="s">
        <v>13</v>
      </c>
      <c r="E86" t="s">
        <v>14</v>
      </c>
      <c r="F86" t="s">
        <v>15</v>
      </c>
      <c r="G86" t="s">
        <v>16</v>
      </c>
      <c r="H86" s="1">
        <v>2024</v>
      </c>
      <c r="I86" s="2">
        <v>2538112</v>
      </c>
      <c r="J86" s="2">
        <v>1309133</v>
      </c>
      <c r="K86" s="2">
        <v>1133819</v>
      </c>
      <c r="L86" s="2">
        <v>95160</v>
      </c>
      <c r="M86" s="2"/>
    </row>
    <row r="87" spans="1:13" x14ac:dyDescent="0.35">
      <c r="A87">
        <v>7298</v>
      </c>
      <c r="B87" s="1">
        <v>20609</v>
      </c>
      <c r="C87" t="s">
        <v>61</v>
      </c>
      <c r="D87" t="s">
        <v>13</v>
      </c>
      <c r="E87" t="s">
        <v>14</v>
      </c>
      <c r="F87" t="s">
        <v>18</v>
      </c>
      <c r="G87" t="s">
        <v>46</v>
      </c>
      <c r="H87" s="1">
        <v>2024</v>
      </c>
      <c r="I87" s="2">
        <v>2615856.7650000001</v>
      </c>
      <c r="J87" s="2">
        <v>2362000</v>
      </c>
      <c r="K87" s="2">
        <v>0</v>
      </c>
      <c r="L87" s="2">
        <v>253856.76500000001</v>
      </c>
      <c r="M87" s="2"/>
    </row>
    <row r="88" spans="1:13" x14ac:dyDescent="0.35">
      <c r="A88">
        <v>7229</v>
      </c>
      <c r="B88" s="1">
        <v>20597</v>
      </c>
      <c r="C88" t="s">
        <v>54</v>
      </c>
      <c r="D88" t="s">
        <v>13</v>
      </c>
      <c r="E88" t="s">
        <v>14</v>
      </c>
      <c r="F88" t="s">
        <v>18</v>
      </c>
      <c r="G88" t="s">
        <v>23</v>
      </c>
      <c r="H88" s="1">
        <v>2024</v>
      </c>
      <c r="I88" s="2">
        <v>2620182.165</v>
      </c>
      <c r="J88" s="2">
        <v>2548111</v>
      </c>
      <c r="K88" s="2">
        <v>0</v>
      </c>
      <c r="L88" s="2">
        <v>72071.164999999994</v>
      </c>
      <c r="M88" s="2"/>
    </row>
    <row r="89" spans="1:13" x14ac:dyDescent="0.35">
      <c r="A89">
        <v>7427</v>
      </c>
      <c r="B89" s="1">
        <v>20626</v>
      </c>
      <c r="C89" t="s">
        <v>71</v>
      </c>
      <c r="D89" t="s">
        <v>13</v>
      </c>
      <c r="E89" t="s">
        <v>14</v>
      </c>
      <c r="F89" t="s">
        <v>15</v>
      </c>
      <c r="G89" t="s">
        <v>16</v>
      </c>
      <c r="H89" s="1">
        <v>2024</v>
      </c>
      <c r="I89" s="2">
        <v>2761956</v>
      </c>
      <c r="J89" s="2">
        <v>2761956</v>
      </c>
      <c r="K89" s="2">
        <v>0</v>
      </c>
      <c r="L89" s="2">
        <v>0</v>
      </c>
      <c r="M89" s="2"/>
    </row>
    <row r="90" spans="1:13" x14ac:dyDescent="0.35">
      <c r="A90">
        <v>7116</v>
      </c>
      <c r="B90" s="1">
        <v>41075</v>
      </c>
      <c r="C90" t="s">
        <v>145</v>
      </c>
      <c r="D90" t="s">
        <v>13</v>
      </c>
      <c r="E90" t="s">
        <v>99</v>
      </c>
      <c r="F90" t="s">
        <v>15</v>
      </c>
      <c r="G90" t="s">
        <v>16</v>
      </c>
      <c r="H90" s="1">
        <v>2024</v>
      </c>
      <c r="I90" s="2">
        <v>3650559</v>
      </c>
      <c r="J90" s="2">
        <v>1908014</v>
      </c>
      <c r="K90" s="2">
        <v>1742545</v>
      </c>
      <c r="L90" s="2">
        <v>0</v>
      </c>
      <c r="M90" s="2"/>
    </row>
    <row r="91" spans="1:13" x14ac:dyDescent="0.35">
      <c r="A91">
        <v>7126</v>
      </c>
      <c r="B91" s="1">
        <v>41076</v>
      </c>
      <c r="C91" t="s">
        <v>146</v>
      </c>
      <c r="D91" t="s">
        <v>13</v>
      </c>
      <c r="E91" t="s">
        <v>14</v>
      </c>
      <c r="F91" t="s">
        <v>15</v>
      </c>
      <c r="G91" t="s">
        <v>16</v>
      </c>
      <c r="H91" s="1">
        <v>2024</v>
      </c>
      <c r="I91" s="2">
        <v>2788622</v>
      </c>
      <c r="J91" s="2">
        <v>1269986</v>
      </c>
      <c r="K91" s="2">
        <v>1518636</v>
      </c>
      <c r="L91" s="2">
        <v>0</v>
      </c>
      <c r="M91" s="2"/>
    </row>
    <row r="92" spans="1:13" x14ac:dyDescent="0.35">
      <c r="A92">
        <v>6766</v>
      </c>
      <c r="B92" s="1">
        <v>40999</v>
      </c>
      <c r="C92" t="s">
        <v>127</v>
      </c>
      <c r="D92" t="s">
        <v>13</v>
      </c>
      <c r="E92" t="s">
        <v>14</v>
      </c>
      <c r="F92" t="s">
        <v>18</v>
      </c>
      <c r="G92" t="s">
        <v>19</v>
      </c>
      <c r="H92" s="1">
        <v>2024</v>
      </c>
      <c r="I92" s="2">
        <v>2830980</v>
      </c>
      <c r="J92" s="2">
        <v>1166000</v>
      </c>
      <c r="K92" s="2">
        <v>1664980</v>
      </c>
      <c r="L92" s="2">
        <v>0</v>
      </c>
      <c r="M92" s="2"/>
    </row>
    <row r="93" spans="1:13" x14ac:dyDescent="0.35">
      <c r="A93">
        <v>5739</v>
      </c>
      <c r="B93" s="1">
        <v>20485</v>
      </c>
      <c r="C93" t="s">
        <v>24</v>
      </c>
      <c r="D93" t="s">
        <v>13</v>
      </c>
      <c r="E93" t="s">
        <v>14</v>
      </c>
      <c r="F93" t="s">
        <v>15</v>
      </c>
      <c r="G93" t="s">
        <v>16</v>
      </c>
      <c r="H93" s="1">
        <v>2024</v>
      </c>
      <c r="I93" s="2">
        <v>2891184</v>
      </c>
      <c r="J93" s="2">
        <v>2427091</v>
      </c>
      <c r="K93" s="2">
        <v>0</v>
      </c>
      <c r="L93" s="2">
        <v>464093</v>
      </c>
      <c r="M93" s="2"/>
    </row>
    <row r="94" spans="1:13" x14ac:dyDescent="0.35">
      <c r="A94">
        <v>6400</v>
      </c>
      <c r="B94" s="1">
        <v>40898</v>
      </c>
      <c r="C94" t="s">
        <v>107</v>
      </c>
      <c r="D94" t="s">
        <v>13</v>
      </c>
      <c r="E94" t="s">
        <v>14</v>
      </c>
      <c r="F94" t="s">
        <v>15</v>
      </c>
      <c r="G94" t="s">
        <v>16</v>
      </c>
      <c r="H94" s="1">
        <v>2024</v>
      </c>
      <c r="I94" s="2">
        <v>2946745</v>
      </c>
      <c r="J94" s="2">
        <v>1169450</v>
      </c>
      <c r="K94" s="2">
        <v>1777295</v>
      </c>
      <c r="L94" s="2">
        <v>0</v>
      </c>
      <c r="M94" s="2"/>
    </row>
    <row r="95" spans="1:13" x14ac:dyDescent="0.35">
      <c r="A95">
        <v>6504</v>
      </c>
      <c r="B95" s="1">
        <v>40925</v>
      </c>
      <c r="C95" t="s">
        <v>111</v>
      </c>
      <c r="D95" t="s">
        <v>13</v>
      </c>
      <c r="E95" t="s">
        <v>14</v>
      </c>
      <c r="F95" t="s">
        <v>15</v>
      </c>
      <c r="G95" t="s">
        <v>16</v>
      </c>
      <c r="H95" s="1">
        <v>2024</v>
      </c>
      <c r="I95" s="2">
        <v>2967205</v>
      </c>
      <c r="J95" s="2">
        <v>1246055</v>
      </c>
      <c r="K95" s="2">
        <v>1721150</v>
      </c>
      <c r="L95" s="2">
        <v>0</v>
      </c>
      <c r="M95" s="2"/>
    </row>
    <row r="96" spans="1:13" x14ac:dyDescent="0.35">
      <c r="A96">
        <v>6655</v>
      </c>
      <c r="B96" s="1">
        <v>20521</v>
      </c>
      <c r="C96" t="s">
        <v>27</v>
      </c>
      <c r="D96" t="s">
        <v>13</v>
      </c>
      <c r="E96" t="s">
        <v>14</v>
      </c>
      <c r="F96" t="s">
        <v>15</v>
      </c>
      <c r="G96" t="s">
        <v>16</v>
      </c>
      <c r="H96" s="1">
        <v>2024</v>
      </c>
      <c r="I96" s="2">
        <v>3042901</v>
      </c>
      <c r="J96" s="2">
        <v>3042901</v>
      </c>
      <c r="K96" s="2">
        <v>0</v>
      </c>
      <c r="L96" s="2">
        <v>0</v>
      </c>
      <c r="M96" s="2"/>
    </row>
    <row r="97" spans="1:13" x14ac:dyDescent="0.35">
      <c r="A97">
        <v>7297</v>
      </c>
      <c r="B97" s="1">
        <v>41101</v>
      </c>
      <c r="C97" t="s">
        <v>156</v>
      </c>
      <c r="D97" t="s">
        <v>13</v>
      </c>
      <c r="E97" t="s">
        <v>14</v>
      </c>
      <c r="F97" t="s">
        <v>18</v>
      </c>
      <c r="G97" t="s">
        <v>23</v>
      </c>
      <c r="H97" s="1">
        <v>2024</v>
      </c>
      <c r="I97" s="2">
        <v>3092775</v>
      </c>
      <c r="J97" s="2">
        <v>1423375</v>
      </c>
      <c r="K97" s="2">
        <v>1669400</v>
      </c>
      <c r="L97" s="2">
        <v>0</v>
      </c>
      <c r="M97" s="2"/>
    </row>
    <row r="98" spans="1:13" x14ac:dyDescent="0.35">
      <c r="A98">
        <v>7313</v>
      </c>
      <c r="B98" s="1">
        <v>50274</v>
      </c>
      <c r="C98" t="s">
        <v>212</v>
      </c>
      <c r="D98" t="s">
        <v>13</v>
      </c>
      <c r="E98" t="s">
        <v>14</v>
      </c>
      <c r="F98" t="s">
        <v>18</v>
      </c>
      <c r="G98" t="s">
        <v>46</v>
      </c>
      <c r="H98" s="1">
        <v>2024</v>
      </c>
      <c r="I98" s="2">
        <v>3146768</v>
      </c>
      <c r="J98" s="2">
        <v>0</v>
      </c>
      <c r="K98" s="2">
        <v>0</v>
      </c>
      <c r="L98" s="2">
        <v>3146768</v>
      </c>
      <c r="M98" s="2"/>
    </row>
    <row r="99" spans="1:13" x14ac:dyDescent="0.35">
      <c r="A99">
        <v>7209</v>
      </c>
      <c r="B99" s="1">
        <v>50254</v>
      </c>
      <c r="C99" t="s">
        <v>204</v>
      </c>
      <c r="D99" t="s">
        <v>13</v>
      </c>
      <c r="E99" t="s">
        <v>14</v>
      </c>
      <c r="F99" t="s">
        <v>18</v>
      </c>
      <c r="G99" t="s">
        <v>46</v>
      </c>
      <c r="H99" s="1">
        <v>2024</v>
      </c>
      <c r="I99" s="2">
        <v>3278915.02</v>
      </c>
      <c r="J99" s="2">
        <v>0</v>
      </c>
      <c r="K99" s="2">
        <v>1000000.01</v>
      </c>
      <c r="L99" s="2">
        <v>2278915.0099999998</v>
      </c>
      <c r="M99" s="2"/>
    </row>
    <row r="100" spans="1:13" x14ac:dyDescent="0.35">
      <c r="A100">
        <v>7211</v>
      </c>
      <c r="B100" s="1">
        <v>20594</v>
      </c>
      <c r="C100" t="s">
        <v>51</v>
      </c>
      <c r="D100" t="s">
        <v>13</v>
      </c>
      <c r="E100" t="s">
        <v>14</v>
      </c>
      <c r="F100" t="s">
        <v>15</v>
      </c>
      <c r="G100" t="s">
        <v>16</v>
      </c>
      <c r="H100" s="1">
        <v>2024</v>
      </c>
      <c r="I100" s="2">
        <v>3307420</v>
      </c>
      <c r="J100" s="2">
        <v>3307420</v>
      </c>
      <c r="K100" s="2">
        <v>0</v>
      </c>
      <c r="L100" s="2">
        <v>0</v>
      </c>
      <c r="M100" s="2"/>
    </row>
    <row r="101" spans="1:13" x14ac:dyDescent="0.35">
      <c r="A101">
        <v>6852</v>
      </c>
      <c r="B101" s="1">
        <v>41025</v>
      </c>
      <c r="C101" t="s">
        <v>134</v>
      </c>
      <c r="D101" t="s">
        <v>13</v>
      </c>
      <c r="E101" t="s">
        <v>14</v>
      </c>
      <c r="F101" t="s">
        <v>15</v>
      </c>
      <c r="G101" t="s">
        <v>16</v>
      </c>
      <c r="H101" s="1">
        <v>2024</v>
      </c>
      <c r="I101" s="2">
        <v>3318779</v>
      </c>
      <c r="J101" s="2">
        <v>1097202</v>
      </c>
      <c r="K101" s="2">
        <v>1768594</v>
      </c>
      <c r="L101" s="2">
        <v>452983</v>
      </c>
      <c r="M101" s="2"/>
    </row>
    <row r="102" spans="1:13" x14ac:dyDescent="0.35">
      <c r="A102">
        <v>6963</v>
      </c>
      <c r="B102" s="1">
        <v>41040</v>
      </c>
      <c r="C102" t="s">
        <v>137</v>
      </c>
      <c r="D102" t="s">
        <v>13</v>
      </c>
      <c r="E102" t="s">
        <v>14</v>
      </c>
      <c r="F102" t="s">
        <v>15</v>
      </c>
      <c r="G102" t="s">
        <v>40</v>
      </c>
      <c r="H102" s="1">
        <v>2024</v>
      </c>
      <c r="I102" s="2">
        <v>3344430</v>
      </c>
      <c r="J102" s="2">
        <v>0</v>
      </c>
      <c r="K102" s="2">
        <v>3344430</v>
      </c>
      <c r="L102" s="2">
        <v>0</v>
      </c>
      <c r="M102" s="2"/>
    </row>
    <row r="103" spans="1:13" x14ac:dyDescent="0.35">
      <c r="A103">
        <v>7147</v>
      </c>
      <c r="B103" s="1">
        <v>41078</v>
      </c>
      <c r="C103" t="s">
        <v>148</v>
      </c>
      <c r="D103" t="s">
        <v>13</v>
      </c>
      <c r="E103" t="s">
        <v>14</v>
      </c>
      <c r="F103" t="s">
        <v>15</v>
      </c>
      <c r="G103" t="s">
        <v>16</v>
      </c>
      <c r="H103" s="1">
        <v>2024</v>
      </c>
      <c r="I103" s="2">
        <v>3366135</v>
      </c>
      <c r="J103" s="2">
        <v>1456712</v>
      </c>
      <c r="K103" s="2">
        <v>1909423</v>
      </c>
      <c r="L103" s="2">
        <v>0</v>
      </c>
      <c r="M103" s="2"/>
    </row>
    <row r="104" spans="1:13" x14ac:dyDescent="0.35">
      <c r="A104">
        <v>6029</v>
      </c>
      <c r="B104" s="1">
        <v>20575</v>
      </c>
      <c r="C104" t="s">
        <v>47</v>
      </c>
      <c r="D104" t="s">
        <v>13</v>
      </c>
      <c r="E104" t="s">
        <v>14</v>
      </c>
      <c r="F104" t="s">
        <v>15</v>
      </c>
      <c r="G104" t="s">
        <v>16</v>
      </c>
      <c r="H104" s="1">
        <v>2024</v>
      </c>
      <c r="I104" s="2">
        <v>3393934</v>
      </c>
      <c r="J104" s="2">
        <v>2575833</v>
      </c>
      <c r="K104" s="2">
        <v>0</v>
      </c>
      <c r="L104" s="2">
        <v>818101</v>
      </c>
      <c r="M104" s="2"/>
    </row>
    <row r="105" spans="1:13" x14ac:dyDescent="0.35">
      <c r="A105">
        <v>6874</v>
      </c>
      <c r="B105" s="1">
        <v>41068</v>
      </c>
      <c r="C105" t="s">
        <v>140</v>
      </c>
      <c r="D105" t="s">
        <v>13</v>
      </c>
      <c r="E105" t="s">
        <v>14</v>
      </c>
      <c r="F105" t="s">
        <v>15</v>
      </c>
      <c r="G105" t="s">
        <v>16</v>
      </c>
      <c r="H105" s="1">
        <v>2024</v>
      </c>
      <c r="I105" s="2">
        <v>3404459</v>
      </c>
      <c r="J105" s="2">
        <v>1339090</v>
      </c>
      <c r="K105" s="2">
        <v>1971040</v>
      </c>
      <c r="L105" s="2">
        <v>94329</v>
      </c>
      <c r="M105" s="2"/>
    </row>
    <row r="106" spans="1:13" x14ac:dyDescent="0.35">
      <c r="A106">
        <v>7237</v>
      </c>
      <c r="B106" s="1">
        <v>41093</v>
      </c>
      <c r="C106" t="s">
        <v>152</v>
      </c>
      <c r="D106" t="s">
        <v>13</v>
      </c>
      <c r="E106" t="s">
        <v>14</v>
      </c>
      <c r="F106" t="s">
        <v>15</v>
      </c>
      <c r="G106" t="s">
        <v>16</v>
      </c>
      <c r="H106" s="1">
        <v>2024</v>
      </c>
      <c r="I106" s="2">
        <v>3421474</v>
      </c>
      <c r="J106" s="2">
        <v>1562827</v>
      </c>
      <c r="K106" s="2">
        <v>1858647</v>
      </c>
      <c r="L106" s="2">
        <v>0</v>
      </c>
      <c r="M106" s="2"/>
    </row>
    <row r="107" spans="1:13" x14ac:dyDescent="0.35">
      <c r="A107">
        <v>6189</v>
      </c>
      <c r="B107" s="1">
        <v>41018</v>
      </c>
      <c r="C107" t="s">
        <v>132</v>
      </c>
      <c r="D107" t="s">
        <v>13</v>
      </c>
      <c r="E107" t="s">
        <v>14</v>
      </c>
      <c r="F107" t="s">
        <v>15</v>
      </c>
      <c r="G107" t="s">
        <v>16</v>
      </c>
      <c r="H107" s="1">
        <v>2024</v>
      </c>
      <c r="I107" s="2">
        <v>3604469</v>
      </c>
      <c r="J107" s="2">
        <v>1648664</v>
      </c>
      <c r="K107" s="2">
        <v>1955805</v>
      </c>
      <c r="L107" s="2">
        <v>0</v>
      </c>
      <c r="M107" s="2"/>
    </row>
    <row r="108" spans="1:13" x14ac:dyDescent="0.35">
      <c r="A108">
        <v>6516</v>
      </c>
      <c r="B108" s="1">
        <v>40951</v>
      </c>
      <c r="C108" t="s">
        <v>115</v>
      </c>
      <c r="D108" t="s">
        <v>13</v>
      </c>
      <c r="E108" t="s">
        <v>14</v>
      </c>
      <c r="F108" t="s">
        <v>15</v>
      </c>
      <c r="G108" t="s">
        <v>16</v>
      </c>
      <c r="H108" s="1">
        <v>2024</v>
      </c>
      <c r="I108" s="2">
        <v>3626994</v>
      </c>
      <c r="J108" s="2">
        <v>1268724</v>
      </c>
      <c r="K108" s="2">
        <v>2232597</v>
      </c>
      <c r="L108" s="2">
        <v>125673</v>
      </c>
      <c r="M108" s="2"/>
    </row>
    <row r="109" spans="1:13" x14ac:dyDescent="0.35">
      <c r="A109">
        <v>7115</v>
      </c>
      <c r="B109" s="1">
        <v>41074</v>
      </c>
      <c r="C109" t="s">
        <v>144</v>
      </c>
      <c r="D109" t="s">
        <v>13</v>
      </c>
      <c r="E109" t="s">
        <v>14</v>
      </c>
      <c r="F109" t="s">
        <v>15</v>
      </c>
      <c r="G109" t="s">
        <v>16</v>
      </c>
      <c r="H109" s="1">
        <v>2024</v>
      </c>
      <c r="I109" s="2">
        <v>3631110</v>
      </c>
      <c r="J109" s="2">
        <v>1638585</v>
      </c>
      <c r="K109" s="2">
        <v>1992525</v>
      </c>
      <c r="L109" s="2">
        <v>0</v>
      </c>
      <c r="M109" s="2"/>
    </row>
    <row r="110" spans="1:13" x14ac:dyDescent="0.35">
      <c r="A110">
        <v>6925</v>
      </c>
      <c r="B110" s="1">
        <v>20564</v>
      </c>
      <c r="C110" t="s">
        <v>43</v>
      </c>
      <c r="D110" t="s">
        <v>13</v>
      </c>
      <c r="E110" t="s">
        <v>14</v>
      </c>
      <c r="F110" t="s">
        <v>15</v>
      </c>
      <c r="G110" t="s">
        <v>16</v>
      </c>
      <c r="H110" s="1">
        <v>2024</v>
      </c>
      <c r="I110" s="2">
        <v>3704510</v>
      </c>
      <c r="J110" s="2">
        <v>2720382</v>
      </c>
      <c r="K110" s="2">
        <v>0</v>
      </c>
      <c r="L110" s="2">
        <v>984128</v>
      </c>
      <c r="M110" s="2"/>
    </row>
    <row r="111" spans="1:13" x14ac:dyDescent="0.35">
      <c r="A111">
        <v>7317</v>
      </c>
      <c r="B111" s="1">
        <v>20613</v>
      </c>
      <c r="C111" t="s">
        <v>63</v>
      </c>
      <c r="D111" t="s">
        <v>13</v>
      </c>
      <c r="E111" t="s">
        <v>14</v>
      </c>
      <c r="F111" t="s">
        <v>18</v>
      </c>
      <c r="G111" t="s">
        <v>46</v>
      </c>
      <c r="H111" s="1">
        <v>2024</v>
      </c>
      <c r="I111" s="2">
        <v>3760000</v>
      </c>
      <c r="J111" s="2">
        <v>3760000</v>
      </c>
      <c r="K111" s="2">
        <v>0</v>
      </c>
      <c r="L111" s="2">
        <v>0</v>
      </c>
      <c r="M111" s="2"/>
    </row>
    <row r="112" spans="1:13" x14ac:dyDescent="0.35">
      <c r="A112">
        <v>7128</v>
      </c>
      <c r="B112" s="1">
        <v>20583</v>
      </c>
      <c r="C112" t="s">
        <v>49</v>
      </c>
      <c r="D112" t="s">
        <v>13</v>
      </c>
      <c r="E112" t="s">
        <v>14</v>
      </c>
      <c r="F112" t="s">
        <v>15</v>
      </c>
      <c r="G112" t="s">
        <v>16</v>
      </c>
      <c r="H112" s="1">
        <v>2024</v>
      </c>
      <c r="I112" s="2">
        <v>3771167</v>
      </c>
      <c r="J112" s="2">
        <v>3155134</v>
      </c>
      <c r="K112" s="2">
        <v>0</v>
      </c>
      <c r="L112" s="2">
        <v>616033</v>
      </c>
      <c r="M112" s="2"/>
    </row>
    <row r="113" spans="1:13" x14ac:dyDescent="0.35">
      <c r="A113">
        <v>7267</v>
      </c>
      <c r="B113" s="1">
        <v>41098</v>
      </c>
      <c r="C113" t="s">
        <v>155</v>
      </c>
      <c r="D113" t="s">
        <v>13</v>
      </c>
      <c r="E113" t="s">
        <v>14</v>
      </c>
      <c r="F113" t="s">
        <v>18</v>
      </c>
      <c r="G113" t="s">
        <v>46</v>
      </c>
      <c r="H113" s="1">
        <v>2024</v>
      </c>
      <c r="I113" s="2">
        <v>3811782.8125</v>
      </c>
      <c r="J113" s="2">
        <v>1800000</v>
      </c>
      <c r="K113" s="2">
        <v>1460000</v>
      </c>
      <c r="L113" s="2">
        <v>551782.8125</v>
      </c>
      <c r="M113" s="2"/>
    </row>
    <row r="114" spans="1:13" x14ac:dyDescent="0.35">
      <c r="A114">
        <v>6076</v>
      </c>
      <c r="B114" s="1">
        <v>40908</v>
      </c>
      <c r="C114" t="s">
        <v>109</v>
      </c>
      <c r="D114" t="s">
        <v>13</v>
      </c>
      <c r="E114" t="s">
        <v>14</v>
      </c>
      <c r="F114" t="s">
        <v>15</v>
      </c>
      <c r="G114" t="s">
        <v>16</v>
      </c>
      <c r="H114" s="1">
        <v>2024</v>
      </c>
      <c r="I114" s="2">
        <v>3856850</v>
      </c>
      <c r="J114" s="2">
        <v>1484580</v>
      </c>
      <c r="K114" s="2">
        <v>1912477</v>
      </c>
      <c r="L114" s="2">
        <v>459793</v>
      </c>
      <c r="M114" s="2"/>
    </row>
    <row r="115" spans="1:13" x14ac:dyDescent="0.35">
      <c r="A115">
        <v>6323</v>
      </c>
      <c r="B115" s="1">
        <v>40985</v>
      </c>
      <c r="C115" t="s">
        <v>122</v>
      </c>
      <c r="D115" t="s">
        <v>13</v>
      </c>
      <c r="E115" t="s">
        <v>14</v>
      </c>
      <c r="F115" t="s">
        <v>15</v>
      </c>
      <c r="G115" t="s">
        <v>16</v>
      </c>
      <c r="H115" s="1">
        <v>2024</v>
      </c>
      <c r="I115" s="2">
        <v>3958665</v>
      </c>
      <c r="J115" s="2">
        <v>1485720</v>
      </c>
      <c r="K115" s="2">
        <v>1948720</v>
      </c>
      <c r="L115" s="2">
        <v>524225</v>
      </c>
      <c r="M115" s="2"/>
    </row>
    <row r="116" spans="1:13" x14ac:dyDescent="0.35">
      <c r="A116">
        <v>6314</v>
      </c>
      <c r="B116" s="1">
        <v>20517</v>
      </c>
      <c r="C116" t="s">
        <v>26</v>
      </c>
      <c r="D116" t="s">
        <v>13</v>
      </c>
      <c r="E116" t="s">
        <v>14</v>
      </c>
      <c r="F116" t="s">
        <v>15</v>
      </c>
      <c r="G116" t="s">
        <v>16</v>
      </c>
      <c r="H116" s="1">
        <v>2024</v>
      </c>
      <c r="I116" s="2">
        <v>4074820</v>
      </c>
      <c r="J116" s="2">
        <v>3688091</v>
      </c>
      <c r="K116" s="2">
        <v>0</v>
      </c>
      <c r="L116" s="2">
        <v>386729</v>
      </c>
      <c r="M116" s="2"/>
    </row>
    <row r="117" spans="1:13" x14ac:dyDescent="0.35">
      <c r="A117">
        <v>6977</v>
      </c>
      <c r="B117" s="1">
        <v>41048</v>
      </c>
      <c r="C117" t="s">
        <v>138</v>
      </c>
      <c r="D117" t="s">
        <v>13</v>
      </c>
      <c r="E117" t="s">
        <v>99</v>
      </c>
      <c r="F117" t="s">
        <v>15</v>
      </c>
      <c r="G117" t="s">
        <v>16</v>
      </c>
      <c r="H117" s="1">
        <v>2024</v>
      </c>
      <c r="I117" s="2">
        <v>2174707</v>
      </c>
      <c r="J117" s="2">
        <v>1008221</v>
      </c>
      <c r="K117" s="2">
        <v>1166486</v>
      </c>
      <c r="L117" s="2">
        <v>0</v>
      </c>
      <c r="M117" s="2"/>
    </row>
    <row r="118" spans="1:13" x14ac:dyDescent="0.35">
      <c r="A118">
        <v>6733</v>
      </c>
      <c r="B118" s="1">
        <v>20552</v>
      </c>
      <c r="C118" t="s">
        <v>35</v>
      </c>
      <c r="D118" t="s">
        <v>13</v>
      </c>
      <c r="E118" t="s">
        <v>14</v>
      </c>
      <c r="F118" t="s">
        <v>15</v>
      </c>
      <c r="G118" t="s">
        <v>16</v>
      </c>
      <c r="H118" s="1">
        <v>2024</v>
      </c>
      <c r="I118" s="2">
        <v>4098761</v>
      </c>
      <c r="J118" s="2">
        <v>3087405</v>
      </c>
      <c r="K118" s="2">
        <v>0</v>
      </c>
      <c r="L118" s="2">
        <v>1011356</v>
      </c>
      <c r="M118" s="2"/>
    </row>
    <row r="119" spans="1:13" x14ac:dyDescent="0.35">
      <c r="A119">
        <v>6898</v>
      </c>
      <c r="B119" s="1">
        <v>20561</v>
      </c>
      <c r="C119" t="s">
        <v>41</v>
      </c>
      <c r="D119" t="s">
        <v>13</v>
      </c>
      <c r="E119" t="s">
        <v>14</v>
      </c>
      <c r="F119" t="s">
        <v>18</v>
      </c>
      <c r="G119" t="s">
        <v>19</v>
      </c>
      <c r="H119" s="1">
        <v>2024</v>
      </c>
      <c r="I119" s="2">
        <v>4166350</v>
      </c>
      <c r="J119" s="2">
        <v>4166350</v>
      </c>
      <c r="K119" s="2">
        <v>0</v>
      </c>
      <c r="L119" s="2">
        <v>0</v>
      </c>
      <c r="M119" s="2"/>
    </row>
    <row r="120" spans="1:13" x14ac:dyDescent="0.35">
      <c r="A120">
        <v>6692</v>
      </c>
      <c r="B120" s="1">
        <v>40965</v>
      </c>
      <c r="C120" t="s">
        <v>117</v>
      </c>
      <c r="D120" t="s">
        <v>13</v>
      </c>
      <c r="E120" t="s">
        <v>14</v>
      </c>
      <c r="F120" t="s">
        <v>15</v>
      </c>
      <c r="G120" t="s">
        <v>16</v>
      </c>
      <c r="H120" s="1">
        <v>2024</v>
      </c>
      <c r="I120" s="2">
        <v>4178012</v>
      </c>
      <c r="J120" s="2">
        <v>1650915</v>
      </c>
      <c r="K120" s="2">
        <v>2386070</v>
      </c>
      <c r="L120" s="2">
        <v>141027</v>
      </c>
      <c r="M120" s="2"/>
    </row>
    <row r="121" spans="1:13" x14ac:dyDescent="0.35">
      <c r="A121">
        <v>6260</v>
      </c>
      <c r="B121" s="1">
        <v>20462</v>
      </c>
      <c r="C121" t="s">
        <v>17</v>
      </c>
      <c r="D121" t="s">
        <v>13</v>
      </c>
      <c r="E121" t="s">
        <v>14</v>
      </c>
      <c r="F121" t="s">
        <v>18</v>
      </c>
      <c r="G121" t="s">
        <v>19</v>
      </c>
      <c r="H121" s="1">
        <v>2024</v>
      </c>
      <c r="I121" s="2">
        <v>6441180</v>
      </c>
      <c r="J121" s="2">
        <v>6441180</v>
      </c>
      <c r="K121" s="2">
        <v>0</v>
      </c>
      <c r="L121" s="2">
        <v>0</v>
      </c>
      <c r="M121" s="2"/>
    </row>
    <row r="122" spans="1:13" x14ac:dyDescent="0.35">
      <c r="A122">
        <v>5911</v>
      </c>
      <c r="B122" s="1">
        <v>40709</v>
      </c>
      <c r="C122" t="s">
        <v>240</v>
      </c>
      <c r="D122" t="s">
        <v>13</v>
      </c>
      <c r="E122" t="s">
        <v>14</v>
      </c>
      <c r="F122" t="s">
        <v>18</v>
      </c>
      <c r="G122" t="s">
        <v>46</v>
      </c>
      <c r="H122" s="1">
        <v>2024</v>
      </c>
      <c r="I122" s="2">
        <v>10000000</v>
      </c>
      <c r="J122" s="2">
        <v>0</v>
      </c>
      <c r="K122" s="2">
        <v>10000000</v>
      </c>
      <c r="L122" s="2">
        <v>0</v>
      </c>
      <c r="M122" s="2"/>
    </row>
    <row r="123" spans="1:13" x14ac:dyDescent="0.35">
      <c r="A123">
        <v>6777</v>
      </c>
      <c r="B123" s="1">
        <v>40988</v>
      </c>
      <c r="C123" t="s">
        <v>124</v>
      </c>
      <c r="D123" t="s">
        <v>105</v>
      </c>
      <c r="E123" t="s">
        <v>14</v>
      </c>
      <c r="F123" t="s">
        <v>18</v>
      </c>
      <c r="G123" t="s">
        <v>46</v>
      </c>
      <c r="H123" s="1">
        <v>2025</v>
      </c>
      <c r="I123" s="2">
        <v>117600</v>
      </c>
      <c r="J123" s="2">
        <v>42400</v>
      </c>
      <c r="K123" s="2">
        <v>75200</v>
      </c>
      <c r="L123" s="2">
        <v>0</v>
      </c>
      <c r="M123" s="2"/>
    </row>
    <row r="124" spans="1:13" x14ac:dyDescent="0.35">
      <c r="A124">
        <v>8059</v>
      </c>
      <c r="B124" s="1">
        <v>20682</v>
      </c>
      <c r="C124" t="s">
        <v>83</v>
      </c>
      <c r="D124" t="s">
        <v>13</v>
      </c>
      <c r="E124" t="s">
        <v>14</v>
      </c>
      <c r="F124" t="s">
        <v>18</v>
      </c>
      <c r="G124" t="s">
        <v>30</v>
      </c>
      <c r="H124" s="1">
        <v>2025</v>
      </c>
      <c r="I124" s="2">
        <v>204000</v>
      </c>
      <c r="J124" s="2">
        <v>204000</v>
      </c>
      <c r="K124" s="2">
        <v>0</v>
      </c>
      <c r="L124" s="2">
        <v>0</v>
      </c>
      <c r="M124" s="2"/>
    </row>
    <row r="125" spans="1:13" x14ac:dyDescent="0.35">
      <c r="A125">
        <v>5944</v>
      </c>
      <c r="B125" s="1">
        <v>40760</v>
      </c>
      <c r="C125" t="s">
        <v>90</v>
      </c>
      <c r="D125" t="s">
        <v>13</v>
      </c>
      <c r="E125" t="s">
        <v>91</v>
      </c>
      <c r="F125" t="s">
        <v>18</v>
      </c>
      <c r="G125" t="s">
        <v>23</v>
      </c>
      <c r="H125" s="1">
        <v>2025</v>
      </c>
      <c r="I125" s="2">
        <v>250000</v>
      </c>
      <c r="J125" s="2">
        <v>0</v>
      </c>
      <c r="K125" s="2">
        <v>0</v>
      </c>
      <c r="L125" s="2">
        <v>250000</v>
      </c>
      <c r="M125" s="2"/>
    </row>
    <row r="126" spans="1:13" x14ac:dyDescent="0.35">
      <c r="A126">
        <v>7500</v>
      </c>
      <c r="B126" s="1">
        <v>50306</v>
      </c>
      <c r="C126" t="s">
        <v>221</v>
      </c>
      <c r="D126" t="s">
        <v>13</v>
      </c>
      <c r="E126" t="s">
        <v>14</v>
      </c>
      <c r="F126" t="s">
        <v>18</v>
      </c>
      <c r="G126" t="s">
        <v>23</v>
      </c>
      <c r="H126" s="1">
        <v>2025</v>
      </c>
      <c r="I126" s="2">
        <v>829875.19999999995</v>
      </c>
      <c r="J126" s="2">
        <v>0</v>
      </c>
      <c r="K126" s="2">
        <v>0</v>
      </c>
      <c r="L126" s="2">
        <v>829875.19999999995</v>
      </c>
      <c r="M126" s="2"/>
    </row>
    <row r="127" spans="1:13" x14ac:dyDescent="0.35">
      <c r="A127">
        <v>6663</v>
      </c>
      <c r="B127" s="1">
        <v>20533</v>
      </c>
      <c r="C127" t="s">
        <v>29</v>
      </c>
      <c r="D127" t="s">
        <v>13</v>
      </c>
      <c r="E127" t="s">
        <v>14</v>
      </c>
      <c r="F127" t="s">
        <v>18</v>
      </c>
      <c r="G127" t="s">
        <v>30</v>
      </c>
      <c r="H127" s="1">
        <v>2025</v>
      </c>
      <c r="I127" s="2">
        <v>1198955.635</v>
      </c>
      <c r="J127" s="2">
        <v>1139500</v>
      </c>
      <c r="K127" s="2">
        <v>0</v>
      </c>
      <c r="L127" s="2">
        <v>59455.635000000002</v>
      </c>
      <c r="M127" s="2"/>
    </row>
    <row r="128" spans="1:13" x14ac:dyDescent="0.35">
      <c r="A128">
        <v>7575</v>
      </c>
      <c r="B128" s="1">
        <v>50321</v>
      </c>
      <c r="C128" t="s">
        <v>228</v>
      </c>
      <c r="D128" t="s">
        <v>13</v>
      </c>
      <c r="E128" t="s">
        <v>14</v>
      </c>
      <c r="F128" t="s">
        <v>18</v>
      </c>
      <c r="G128" t="s">
        <v>23</v>
      </c>
      <c r="H128" s="1">
        <v>2025</v>
      </c>
      <c r="I128" s="2">
        <v>1311311.2024999999</v>
      </c>
      <c r="J128" s="2">
        <v>680000</v>
      </c>
      <c r="K128" s="2">
        <v>0</v>
      </c>
      <c r="L128" s="2">
        <v>631311.20250000001</v>
      </c>
      <c r="M128" s="2"/>
    </row>
    <row r="129" spans="1:13" x14ac:dyDescent="0.35">
      <c r="A129">
        <v>6746</v>
      </c>
      <c r="B129" s="1">
        <v>40977</v>
      </c>
      <c r="C129" t="s">
        <v>119</v>
      </c>
      <c r="D129" t="s">
        <v>13</v>
      </c>
      <c r="E129" t="s">
        <v>14</v>
      </c>
      <c r="F129" t="s">
        <v>18</v>
      </c>
      <c r="G129" t="s">
        <v>23</v>
      </c>
      <c r="H129" s="1">
        <v>2025</v>
      </c>
      <c r="I129" s="2">
        <v>1662758.17</v>
      </c>
      <c r="J129" s="2">
        <v>1000000.17</v>
      </c>
      <c r="K129" s="2">
        <v>662757.99999999988</v>
      </c>
      <c r="L129" s="2">
        <v>0</v>
      </c>
      <c r="M129" s="2"/>
    </row>
    <row r="130" spans="1:13" x14ac:dyDescent="0.35">
      <c r="A130">
        <v>7325</v>
      </c>
      <c r="B130" s="1">
        <v>20615</v>
      </c>
      <c r="C130" t="s">
        <v>65</v>
      </c>
      <c r="D130" t="s">
        <v>13</v>
      </c>
      <c r="E130" t="s">
        <v>14</v>
      </c>
      <c r="F130" t="s">
        <v>15</v>
      </c>
      <c r="G130" t="s">
        <v>16</v>
      </c>
      <c r="H130" s="1">
        <v>2025</v>
      </c>
      <c r="I130" s="2">
        <v>1686522</v>
      </c>
      <c r="J130" s="2">
        <v>1686522</v>
      </c>
      <c r="K130" s="2">
        <v>0</v>
      </c>
      <c r="L130" s="2">
        <v>0</v>
      </c>
      <c r="M130" s="2"/>
    </row>
    <row r="131" spans="1:13" x14ac:dyDescent="0.35">
      <c r="A131">
        <v>6907</v>
      </c>
      <c r="B131" s="1">
        <v>50206</v>
      </c>
      <c r="C131" t="s">
        <v>196</v>
      </c>
      <c r="D131" t="s">
        <v>13</v>
      </c>
      <c r="E131" t="s">
        <v>14</v>
      </c>
      <c r="F131" t="s">
        <v>15</v>
      </c>
      <c r="G131" t="s">
        <v>16</v>
      </c>
      <c r="H131" s="1">
        <v>2025</v>
      </c>
      <c r="I131" s="2">
        <v>1756458</v>
      </c>
      <c r="J131" s="2">
        <v>0</v>
      </c>
      <c r="K131" s="2">
        <v>0</v>
      </c>
      <c r="L131" s="2">
        <v>1756458</v>
      </c>
      <c r="M131" s="2"/>
    </row>
    <row r="132" spans="1:13" x14ac:dyDescent="0.35">
      <c r="A132">
        <v>3198</v>
      </c>
      <c r="B132" s="1">
        <v>40751</v>
      </c>
      <c r="C132" t="s">
        <v>89</v>
      </c>
      <c r="D132" t="s">
        <v>13</v>
      </c>
      <c r="E132" t="s">
        <v>14</v>
      </c>
      <c r="F132" t="s">
        <v>18</v>
      </c>
      <c r="G132" t="s">
        <v>19</v>
      </c>
      <c r="H132" s="1">
        <v>2025</v>
      </c>
      <c r="I132" s="2">
        <v>1757925</v>
      </c>
      <c r="J132" s="2">
        <v>90000</v>
      </c>
      <c r="K132" s="2">
        <v>1667925</v>
      </c>
      <c r="L132" s="2">
        <v>0</v>
      </c>
      <c r="M132" s="2"/>
    </row>
    <row r="133" spans="1:13" x14ac:dyDescent="0.35">
      <c r="A133">
        <v>7370</v>
      </c>
      <c r="B133" s="1">
        <v>20621</v>
      </c>
      <c r="C133" t="s">
        <v>67</v>
      </c>
      <c r="D133" t="s">
        <v>13</v>
      </c>
      <c r="E133" t="s">
        <v>39</v>
      </c>
      <c r="F133" t="s">
        <v>15</v>
      </c>
      <c r="G133" t="s">
        <v>40</v>
      </c>
      <c r="H133" s="1">
        <v>2025</v>
      </c>
      <c r="I133" s="2">
        <v>1768984.8</v>
      </c>
      <c r="J133" s="2">
        <v>1739184.8</v>
      </c>
      <c r="K133" s="2">
        <v>0</v>
      </c>
      <c r="L133" s="2">
        <v>0</v>
      </c>
      <c r="M133" s="2">
        <v>29800</v>
      </c>
    </row>
    <row r="134" spans="1:13" x14ac:dyDescent="0.35">
      <c r="A134">
        <v>7807</v>
      </c>
      <c r="B134" s="1">
        <v>50353</v>
      </c>
      <c r="C134" t="s">
        <v>238</v>
      </c>
      <c r="D134" t="s">
        <v>13</v>
      </c>
      <c r="E134" t="s">
        <v>14</v>
      </c>
      <c r="F134" t="s">
        <v>18</v>
      </c>
      <c r="G134" t="s">
        <v>19</v>
      </c>
      <c r="H134" s="1">
        <v>2025</v>
      </c>
      <c r="I134" s="2">
        <v>1811544</v>
      </c>
      <c r="J134" s="2">
        <v>0</v>
      </c>
      <c r="K134" s="2">
        <v>0</v>
      </c>
      <c r="L134" s="2">
        <v>1811544</v>
      </c>
      <c r="M134" s="2"/>
    </row>
    <row r="135" spans="1:13" x14ac:dyDescent="0.35">
      <c r="A135">
        <v>7152</v>
      </c>
      <c r="B135" s="1">
        <v>50243</v>
      </c>
      <c r="C135" t="s">
        <v>201</v>
      </c>
      <c r="D135" t="s">
        <v>13</v>
      </c>
      <c r="E135" t="s">
        <v>14</v>
      </c>
      <c r="F135" t="s">
        <v>18</v>
      </c>
      <c r="G135" t="s">
        <v>46</v>
      </c>
      <c r="H135" s="1">
        <v>2025</v>
      </c>
      <c r="I135" s="2">
        <v>1825360</v>
      </c>
      <c r="J135" s="2">
        <v>0</v>
      </c>
      <c r="K135" s="2">
        <v>0</v>
      </c>
      <c r="L135" s="2">
        <v>1825360</v>
      </c>
      <c r="M135" s="2"/>
    </row>
    <row r="136" spans="1:13" x14ac:dyDescent="0.35">
      <c r="A136">
        <v>7421</v>
      </c>
      <c r="B136" s="1">
        <v>50288</v>
      </c>
      <c r="C136" t="s">
        <v>217</v>
      </c>
      <c r="D136" t="s">
        <v>13</v>
      </c>
      <c r="E136" t="s">
        <v>14</v>
      </c>
      <c r="F136" t="s">
        <v>18</v>
      </c>
      <c r="G136" t="s">
        <v>125</v>
      </c>
      <c r="H136" s="1">
        <v>2025</v>
      </c>
      <c r="I136" s="2">
        <v>1863613</v>
      </c>
      <c r="J136" s="2">
        <v>0</v>
      </c>
      <c r="K136" s="2">
        <v>0</v>
      </c>
      <c r="L136" s="2">
        <v>1863613</v>
      </c>
      <c r="M136" s="2"/>
    </row>
    <row r="137" spans="1:13" x14ac:dyDescent="0.35">
      <c r="A137">
        <v>7555</v>
      </c>
      <c r="B137" s="1">
        <v>50317</v>
      </c>
      <c r="C137" t="s">
        <v>226</v>
      </c>
      <c r="D137" t="s">
        <v>13</v>
      </c>
      <c r="E137" t="s">
        <v>14</v>
      </c>
      <c r="F137" t="s">
        <v>15</v>
      </c>
      <c r="G137" t="s">
        <v>16</v>
      </c>
      <c r="H137" s="1">
        <v>2025</v>
      </c>
      <c r="I137" s="2">
        <v>1893191</v>
      </c>
      <c r="J137" s="2">
        <v>0</v>
      </c>
      <c r="K137" s="2">
        <v>0</v>
      </c>
      <c r="L137" s="2">
        <v>1893191</v>
      </c>
      <c r="M137" s="2"/>
    </row>
    <row r="138" spans="1:13" x14ac:dyDescent="0.35">
      <c r="A138">
        <v>7487</v>
      </c>
      <c r="B138" s="1">
        <v>20636</v>
      </c>
      <c r="C138" t="s">
        <v>76</v>
      </c>
      <c r="D138" t="s">
        <v>13</v>
      </c>
      <c r="E138" t="s">
        <v>14</v>
      </c>
      <c r="F138" t="s">
        <v>18</v>
      </c>
      <c r="G138" t="s">
        <v>23</v>
      </c>
      <c r="H138" s="1">
        <v>2025</v>
      </c>
      <c r="I138" s="2">
        <v>1896546.8875</v>
      </c>
      <c r="J138" s="2">
        <v>1812000</v>
      </c>
      <c r="K138" s="2">
        <v>0</v>
      </c>
      <c r="L138" s="2">
        <v>84546.887499999997</v>
      </c>
      <c r="M138" s="2"/>
    </row>
    <row r="139" spans="1:13" x14ac:dyDescent="0.35">
      <c r="A139">
        <v>6491</v>
      </c>
      <c r="B139" s="1">
        <v>40956</v>
      </c>
      <c r="C139" t="s">
        <v>116</v>
      </c>
      <c r="D139" t="s">
        <v>13</v>
      </c>
      <c r="E139" t="s">
        <v>14</v>
      </c>
      <c r="F139" t="s">
        <v>18</v>
      </c>
      <c r="G139" t="s">
        <v>23</v>
      </c>
      <c r="H139" s="1">
        <v>2025</v>
      </c>
      <c r="I139" s="2">
        <v>1900000</v>
      </c>
      <c r="J139" s="2">
        <v>0</v>
      </c>
      <c r="K139" s="2">
        <v>1900000</v>
      </c>
      <c r="L139" s="2">
        <v>0</v>
      </c>
      <c r="M139" s="2"/>
    </row>
    <row r="140" spans="1:13" x14ac:dyDescent="0.35">
      <c r="A140">
        <v>7220</v>
      </c>
      <c r="B140" s="1">
        <v>50255</v>
      </c>
      <c r="C140" t="s">
        <v>205</v>
      </c>
      <c r="D140" t="s">
        <v>13</v>
      </c>
      <c r="E140" t="s">
        <v>14</v>
      </c>
      <c r="F140" t="s">
        <v>18</v>
      </c>
      <c r="G140" t="s">
        <v>46</v>
      </c>
      <c r="H140" s="1">
        <v>2025</v>
      </c>
      <c r="I140" s="2">
        <v>1904556.9924999999</v>
      </c>
      <c r="J140" s="2">
        <v>0</v>
      </c>
      <c r="K140" s="2">
        <v>0</v>
      </c>
      <c r="L140" s="2">
        <v>1904556.9924999999</v>
      </c>
      <c r="M140" s="2"/>
    </row>
    <row r="141" spans="1:13" x14ac:dyDescent="0.35">
      <c r="A141">
        <v>5453</v>
      </c>
      <c r="B141" s="1">
        <v>40618</v>
      </c>
      <c r="C141" t="s">
        <v>85</v>
      </c>
      <c r="D141" t="s">
        <v>13</v>
      </c>
      <c r="E141" t="s">
        <v>14</v>
      </c>
      <c r="F141" t="s">
        <v>18</v>
      </c>
      <c r="G141" t="s">
        <v>46</v>
      </c>
      <c r="H141" s="1">
        <v>2025</v>
      </c>
      <c r="I141" s="2">
        <v>1930000</v>
      </c>
      <c r="J141" s="2">
        <v>0</v>
      </c>
      <c r="K141" s="2">
        <v>1930000</v>
      </c>
      <c r="L141" s="2">
        <v>0</v>
      </c>
      <c r="M141" s="2"/>
    </row>
    <row r="142" spans="1:13" x14ac:dyDescent="0.35">
      <c r="A142">
        <v>7356</v>
      </c>
      <c r="B142" s="1">
        <v>41111</v>
      </c>
      <c r="C142" t="s">
        <v>161</v>
      </c>
      <c r="D142" t="s">
        <v>13</v>
      </c>
      <c r="E142" t="s">
        <v>14</v>
      </c>
      <c r="F142" t="s">
        <v>18</v>
      </c>
      <c r="G142" t="s">
        <v>46</v>
      </c>
      <c r="H142" s="1">
        <v>2025</v>
      </c>
      <c r="I142" s="2">
        <v>1938000</v>
      </c>
      <c r="J142" s="2">
        <v>858000</v>
      </c>
      <c r="K142" s="2">
        <v>1080000</v>
      </c>
      <c r="L142" s="2">
        <v>0</v>
      </c>
      <c r="M142" s="2"/>
    </row>
    <row r="143" spans="1:13" x14ac:dyDescent="0.35">
      <c r="A143">
        <v>7498</v>
      </c>
      <c r="B143" s="1">
        <v>50304</v>
      </c>
      <c r="C143" t="s">
        <v>220</v>
      </c>
      <c r="D143" t="s">
        <v>13</v>
      </c>
      <c r="E143" t="s">
        <v>14</v>
      </c>
      <c r="F143" t="s">
        <v>18</v>
      </c>
      <c r="G143" t="s">
        <v>19</v>
      </c>
      <c r="H143" s="1">
        <v>2025</v>
      </c>
      <c r="I143" s="2">
        <v>1970018</v>
      </c>
      <c r="J143" s="2">
        <v>0</v>
      </c>
      <c r="K143" s="2">
        <v>0</v>
      </c>
      <c r="L143" s="2">
        <v>1970018</v>
      </c>
      <c r="M143" s="2"/>
    </row>
    <row r="144" spans="1:13" x14ac:dyDescent="0.35">
      <c r="A144">
        <v>7262</v>
      </c>
      <c r="B144" s="1">
        <v>41095</v>
      </c>
      <c r="C144" t="s">
        <v>153</v>
      </c>
      <c r="D144" t="s">
        <v>13</v>
      </c>
      <c r="E144" t="s">
        <v>14</v>
      </c>
      <c r="F144" t="s">
        <v>18</v>
      </c>
      <c r="G144" t="s">
        <v>23</v>
      </c>
      <c r="H144" s="1">
        <v>2025</v>
      </c>
      <c r="I144" s="2">
        <v>2000000</v>
      </c>
      <c r="J144" s="2">
        <v>0</v>
      </c>
      <c r="K144" s="2">
        <v>2000000</v>
      </c>
      <c r="L144" s="2">
        <v>0</v>
      </c>
      <c r="M144" s="2"/>
    </row>
    <row r="145" spans="1:13" x14ac:dyDescent="0.35">
      <c r="A145">
        <v>7504</v>
      </c>
      <c r="B145" s="1">
        <v>20639</v>
      </c>
      <c r="C145" t="s">
        <v>78</v>
      </c>
      <c r="D145" t="s">
        <v>13</v>
      </c>
      <c r="E145" t="s">
        <v>14</v>
      </c>
      <c r="F145" t="s">
        <v>18</v>
      </c>
      <c r="G145" t="s">
        <v>23</v>
      </c>
      <c r="H145" s="1">
        <v>2025</v>
      </c>
      <c r="I145" s="2">
        <v>2012334.9375</v>
      </c>
      <c r="J145" s="2">
        <v>1848750</v>
      </c>
      <c r="K145" s="2">
        <v>0</v>
      </c>
      <c r="L145" s="2">
        <v>163584.9375</v>
      </c>
      <c r="M145" s="2"/>
    </row>
    <row r="146" spans="1:13" x14ac:dyDescent="0.35">
      <c r="A146">
        <v>7536</v>
      </c>
      <c r="B146" s="1">
        <v>50314</v>
      </c>
      <c r="C146" t="s">
        <v>225</v>
      </c>
      <c r="D146" t="s">
        <v>13</v>
      </c>
      <c r="E146" t="s">
        <v>14</v>
      </c>
      <c r="F146" t="s">
        <v>18</v>
      </c>
      <c r="G146" t="s">
        <v>19</v>
      </c>
      <c r="H146" s="1">
        <v>2025</v>
      </c>
      <c r="I146" s="2">
        <v>2035960.8274999999</v>
      </c>
      <c r="J146" s="2">
        <v>0</v>
      </c>
      <c r="K146" s="2">
        <v>0</v>
      </c>
      <c r="L146" s="2">
        <v>2035960.8274999999</v>
      </c>
      <c r="M146" s="2"/>
    </row>
    <row r="147" spans="1:13" x14ac:dyDescent="0.35">
      <c r="A147">
        <v>7357</v>
      </c>
      <c r="B147" s="1">
        <v>41112</v>
      </c>
      <c r="C147" t="s">
        <v>162</v>
      </c>
      <c r="D147" t="s">
        <v>13</v>
      </c>
      <c r="E147" t="s">
        <v>14</v>
      </c>
      <c r="F147" t="s">
        <v>18</v>
      </c>
      <c r="G147" t="s">
        <v>46</v>
      </c>
      <c r="H147" s="1">
        <v>2025</v>
      </c>
      <c r="I147" s="2">
        <v>2064000</v>
      </c>
      <c r="J147" s="2">
        <v>532000</v>
      </c>
      <c r="K147" s="2">
        <v>1532000</v>
      </c>
      <c r="L147" s="2">
        <v>0</v>
      </c>
      <c r="M147" s="2"/>
    </row>
    <row r="148" spans="1:13" x14ac:dyDescent="0.35">
      <c r="A148">
        <v>7516</v>
      </c>
      <c r="B148" s="1">
        <v>50309</v>
      </c>
      <c r="C148" t="s">
        <v>222</v>
      </c>
      <c r="D148" t="s">
        <v>13</v>
      </c>
      <c r="E148" t="s">
        <v>14</v>
      </c>
      <c r="F148" t="s">
        <v>18</v>
      </c>
      <c r="G148" t="s">
        <v>19</v>
      </c>
      <c r="H148" s="1">
        <v>2025</v>
      </c>
      <c r="I148" s="2">
        <v>2067150</v>
      </c>
      <c r="J148" s="2">
        <v>0</v>
      </c>
      <c r="K148" s="2">
        <v>0</v>
      </c>
      <c r="L148" s="2">
        <v>2067150</v>
      </c>
      <c r="M148" s="2"/>
    </row>
    <row r="149" spans="1:13" x14ac:dyDescent="0.35">
      <c r="A149">
        <v>7431</v>
      </c>
      <c r="B149" s="1">
        <v>20627</v>
      </c>
      <c r="C149" t="s">
        <v>72</v>
      </c>
      <c r="D149" t="s">
        <v>13</v>
      </c>
      <c r="E149" t="s">
        <v>14</v>
      </c>
      <c r="F149" t="s">
        <v>15</v>
      </c>
      <c r="G149" t="s">
        <v>16</v>
      </c>
      <c r="H149" s="1">
        <v>2025</v>
      </c>
      <c r="I149" s="2">
        <v>2068993.9</v>
      </c>
      <c r="J149" s="2">
        <v>2068993.9</v>
      </c>
      <c r="K149" s="2">
        <v>0</v>
      </c>
      <c r="L149" s="2">
        <v>0</v>
      </c>
      <c r="M149" s="2"/>
    </row>
    <row r="150" spans="1:13" x14ac:dyDescent="0.35">
      <c r="A150">
        <v>7494</v>
      </c>
      <c r="B150" s="1">
        <v>20638</v>
      </c>
      <c r="C150" t="s">
        <v>77</v>
      </c>
      <c r="D150" t="s">
        <v>13</v>
      </c>
      <c r="E150" t="s">
        <v>14</v>
      </c>
      <c r="F150" t="s">
        <v>18</v>
      </c>
      <c r="G150" t="s">
        <v>23</v>
      </c>
      <c r="H150" s="1">
        <v>2025</v>
      </c>
      <c r="I150" s="2">
        <v>2128750</v>
      </c>
      <c r="J150" s="2">
        <v>2128750</v>
      </c>
      <c r="K150" s="2">
        <v>0</v>
      </c>
      <c r="L150" s="2">
        <v>0</v>
      </c>
      <c r="M150" s="2"/>
    </row>
    <row r="151" spans="1:13" x14ac:dyDescent="0.35">
      <c r="A151">
        <v>7380</v>
      </c>
      <c r="B151" s="1">
        <v>50283</v>
      </c>
      <c r="C151" t="s">
        <v>214</v>
      </c>
      <c r="D151" t="s">
        <v>13</v>
      </c>
      <c r="E151" t="s">
        <v>14</v>
      </c>
      <c r="F151" t="s">
        <v>18</v>
      </c>
      <c r="G151" t="s">
        <v>19</v>
      </c>
      <c r="H151" s="1">
        <v>2025</v>
      </c>
      <c r="I151" s="2">
        <v>2152809</v>
      </c>
      <c r="J151" s="2">
        <v>0</v>
      </c>
      <c r="K151" s="2">
        <v>0</v>
      </c>
      <c r="L151" s="2">
        <v>2152809</v>
      </c>
      <c r="M151" s="2"/>
    </row>
    <row r="152" spans="1:13" x14ac:dyDescent="0.35">
      <c r="A152">
        <v>6330</v>
      </c>
      <c r="B152" s="1">
        <v>40875</v>
      </c>
      <c r="C152" t="s">
        <v>103</v>
      </c>
      <c r="D152" t="s">
        <v>13</v>
      </c>
      <c r="E152" t="s">
        <v>14</v>
      </c>
      <c r="F152" t="s">
        <v>18</v>
      </c>
      <c r="G152" t="s">
        <v>23</v>
      </c>
      <c r="H152" s="1">
        <v>2025</v>
      </c>
      <c r="I152" s="2">
        <v>2225808.855</v>
      </c>
      <c r="J152" s="2">
        <v>1058400</v>
      </c>
      <c r="K152" s="2">
        <v>893000</v>
      </c>
      <c r="L152" s="2">
        <v>274408.85499999998</v>
      </c>
      <c r="M152" s="2"/>
    </row>
    <row r="153" spans="1:13" x14ac:dyDescent="0.35">
      <c r="A153">
        <v>7569</v>
      </c>
      <c r="B153" s="1">
        <v>50319</v>
      </c>
      <c r="C153" t="s">
        <v>227</v>
      </c>
      <c r="D153" t="s">
        <v>13</v>
      </c>
      <c r="E153" t="s">
        <v>14</v>
      </c>
      <c r="F153" t="s">
        <v>18</v>
      </c>
      <c r="G153" t="s">
        <v>19</v>
      </c>
      <c r="H153" s="1">
        <v>2025</v>
      </c>
      <c r="I153" s="2">
        <v>2294654</v>
      </c>
      <c r="J153" s="2">
        <v>0</v>
      </c>
      <c r="K153" s="2">
        <v>0</v>
      </c>
      <c r="L153" s="2">
        <v>2294654</v>
      </c>
      <c r="M153" s="2"/>
    </row>
    <row r="154" spans="1:13" x14ac:dyDescent="0.35">
      <c r="A154">
        <v>7391</v>
      </c>
      <c r="B154" s="1">
        <v>41120</v>
      </c>
      <c r="C154" t="s">
        <v>169</v>
      </c>
      <c r="D154" t="s">
        <v>13</v>
      </c>
      <c r="E154" t="s">
        <v>14</v>
      </c>
      <c r="F154" t="s">
        <v>18</v>
      </c>
      <c r="G154" t="s">
        <v>23</v>
      </c>
      <c r="H154" s="1">
        <v>2025</v>
      </c>
      <c r="I154" s="2">
        <v>2329000</v>
      </c>
      <c r="J154" s="2">
        <v>924000</v>
      </c>
      <c r="K154" s="2">
        <v>1405000</v>
      </c>
      <c r="L154" s="2">
        <v>0</v>
      </c>
      <c r="M154" s="2"/>
    </row>
    <row r="155" spans="1:13" x14ac:dyDescent="0.35">
      <c r="A155">
        <v>7446</v>
      </c>
      <c r="B155" s="1">
        <v>20628</v>
      </c>
      <c r="C155" t="s">
        <v>73</v>
      </c>
      <c r="D155" t="s">
        <v>13</v>
      </c>
      <c r="E155" t="s">
        <v>14</v>
      </c>
      <c r="F155" t="s">
        <v>18</v>
      </c>
      <c r="G155" t="s">
        <v>46</v>
      </c>
      <c r="H155" s="1">
        <v>2025</v>
      </c>
      <c r="I155" s="2">
        <v>2346000</v>
      </c>
      <c r="J155" s="2">
        <v>2346000</v>
      </c>
      <c r="K155" s="2">
        <v>0</v>
      </c>
      <c r="L155" s="2">
        <v>0</v>
      </c>
      <c r="M155" s="2"/>
    </row>
    <row r="156" spans="1:13" x14ac:dyDescent="0.35">
      <c r="A156">
        <v>6426</v>
      </c>
      <c r="B156" s="1">
        <v>50107</v>
      </c>
      <c r="C156" t="s">
        <v>190</v>
      </c>
      <c r="D156" t="s">
        <v>13</v>
      </c>
      <c r="E156" t="s">
        <v>14</v>
      </c>
      <c r="F156" t="s">
        <v>18</v>
      </c>
      <c r="G156" t="s">
        <v>46</v>
      </c>
      <c r="H156" s="1">
        <v>2025</v>
      </c>
      <c r="I156" s="2">
        <v>2380000.1800000002</v>
      </c>
      <c r="J156" s="2">
        <v>0</v>
      </c>
      <c r="K156" s="2">
        <v>0</v>
      </c>
      <c r="L156" s="2">
        <v>2380000.1800000002</v>
      </c>
      <c r="M156" s="2"/>
    </row>
    <row r="157" spans="1:13" x14ac:dyDescent="0.35">
      <c r="A157">
        <v>7442</v>
      </c>
      <c r="B157" s="1">
        <v>50292</v>
      </c>
      <c r="C157" t="s">
        <v>218</v>
      </c>
      <c r="D157" t="s">
        <v>13</v>
      </c>
      <c r="E157" t="s">
        <v>14</v>
      </c>
      <c r="F157" t="s">
        <v>18</v>
      </c>
      <c r="G157" t="s">
        <v>19</v>
      </c>
      <c r="H157" s="1">
        <v>2025</v>
      </c>
      <c r="I157" s="2">
        <v>2392523.2174999998</v>
      </c>
      <c r="J157" s="2">
        <v>637500</v>
      </c>
      <c r="K157" s="2">
        <v>0</v>
      </c>
      <c r="L157" s="2">
        <v>1755023.2175</v>
      </c>
      <c r="M157" s="2"/>
    </row>
    <row r="158" spans="1:13" x14ac:dyDescent="0.35">
      <c r="A158">
        <v>7114</v>
      </c>
      <c r="B158" s="1">
        <v>41073</v>
      </c>
      <c r="C158" t="s">
        <v>143</v>
      </c>
      <c r="D158" t="s">
        <v>13</v>
      </c>
      <c r="E158" t="s">
        <v>14</v>
      </c>
      <c r="F158" t="s">
        <v>18</v>
      </c>
      <c r="G158" t="s">
        <v>23</v>
      </c>
      <c r="H158" s="1">
        <v>2025</v>
      </c>
      <c r="I158" s="2">
        <v>2399200</v>
      </c>
      <c r="J158" s="2">
        <v>944000</v>
      </c>
      <c r="K158" s="2">
        <v>1455200</v>
      </c>
      <c r="L158" s="2">
        <v>0</v>
      </c>
      <c r="M158" s="2"/>
    </row>
    <row r="159" spans="1:13" x14ac:dyDescent="0.35">
      <c r="A159">
        <v>7680</v>
      </c>
      <c r="B159" s="1">
        <v>50330</v>
      </c>
      <c r="C159" t="s">
        <v>231</v>
      </c>
      <c r="D159" t="s">
        <v>13</v>
      </c>
      <c r="E159" t="s">
        <v>14</v>
      </c>
      <c r="F159" t="s">
        <v>18</v>
      </c>
      <c r="G159" t="s">
        <v>19</v>
      </c>
      <c r="H159" s="1">
        <v>2025</v>
      </c>
      <c r="I159" s="2">
        <v>2452671</v>
      </c>
      <c r="J159" s="2">
        <v>0</v>
      </c>
      <c r="K159" s="2">
        <v>0</v>
      </c>
      <c r="L159" s="2">
        <v>2452671</v>
      </c>
      <c r="M159" s="2"/>
    </row>
    <row r="160" spans="1:13" x14ac:dyDescent="0.35">
      <c r="A160">
        <v>7247</v>
      </c>
      <c r="B160" s="1">
        <v>50260</v>
      </c>
      <c r="C160" t="s">
        <v>208</v>
      </c>
      <c r="D160" t="s">
        <v>13</v>
      </c>
      <c r="E160" t="s">
        <v>14</v>
      </c>
      <c r="F160" t="s">
        <v>15</v>
      </c>
      <c r="G160" t="s">
        <v>16</v>
      </c>
      <c r="H160" s="1">
        <v>2025</v>
      </c>
      <c r="I160" s="2">
        <v>2545739</v>
      </c>
      <c r="J160" s="2">
        <v>0</v>
      </c>
      <c r="K160" s="2">
        <v>0</v>
      </c>
      <c r="L160" s="2">
        <v>2545739</v>
      </c>
      <c r="M160" s="2"/>
    </row>
    <row r="161" spans="1:13" x14ac:dyDescent="0.35">
      <c r="A161">
        <v>6915</v>
      </c>
      <c r="B161" s="1">
        <v>41033</v>
      </c>
      <c r="C161" t="s">
        <v>136</v>
      </c>
      <c r="D161" t="s">
        <v>13</v>
      </c>
      <c r="E161" t="s">
        <v>14</v>
      </c>
      <c r="F161" t="s">
        <v>18</v>
      </c>
      <c r="G161" t="s">
        <v>46</v>
      </c>
      <c r="H161" s="1">
        <v>2025</v>
      </c>
      <c r="I161" s="2">
        <v>2578668.7599999998</v>
      </c>
      <c r="J161" s="2">
        <v>1204000</v>
      </c>
      <c r="K161" s="2">
        <v>997000</v>
      </c>
      <c r="L161" s="2">
        <v>377668.76</v>
      </c>
      <c r="M161" s="2"/>
    </row>
    <row r="162" spans="1:13" x14ac:dyDescent="0.35">
      <c r="A162">
        <v>7385</v>
      </c>
      <c r="B162" s="1">
        <v>20622</v>
      </c>
      <c r="C162" t="s">
        <v>68</v>
      </c>
      <c r="D162" t="s">
        <v>13</v>
      </c>
      <c r="E162" t="s">
        <v>14</v>
      </c>
      <c r="F162" t="s">
        <v>18</v>
      </c>
      <c r="G162" t="s">
        <v>23</v>
      </c>
      <c r="H162" s="1">
        <v>2025</v>
      </c>
      <c r="I162" s="2">
        <v>2627312.875</v>
      </c>
      <c r="J162" s="2">
        <v>1666000</v>
      </c>
      <c r="K162" s="2">
        <v>0</v>
      </c>
      <c r="L162" s="2">
        <v>961312.875</v>
      </c>
      <c r="M162" s="2"/>
    </row>
    <row r="163" spans="1:13" x14ac:dyDescent="0.35">
      <c r="A163">
        <v>7299</v>
      </c>
      <c r="B163" s="1">
        <v>50269</v>
      </c>
      <c r="C163" t="s">
        <v>210</v>
      </c>
      <c r="D163" t="s">
        <v>13</v>
      </c>
      <c r="E163" t="s">
        <v>14</v>
      </c>
      <c r="F163" t="s">
        <v>15</v>
      </c>
      <c r="G163" t="s">
        <v>16</v>
      </c>
      <c r="H163" s="1">
        <v>2025</v>
      </c>
      <c r="I163" s="2">
        <v>2637680</v>
      </c>
      <c r="J163" s="2">
        <v>0</v>
      </c>
      <c r="K163" s="2">
        <v>0</v>
      </c>
      <c r="L163" s="2">
        <v>2637680</v>
      </c>
      <c r="M163" s="2"/>
    </row>
    <row r="164" spans="1:13" x14ac:dyDescent="0.35">
      <c r="A164">
        <v>7524</v>
      </c>
      <c r="B164" s="1">
        <v>20641</v>
      </c>
      <c r="C164" t="s">
        <v>79</v>
      </c>
      <c r="D164" t="s">
        <v>13</v>
      </c>
      <c r="E164" t="s">
        <v>14</v>
      </c>
      <c r="F164" t="s">
        <v>18</v>
      </c>
      <c r="G164" t="s">
        <v>46</v>
      </c>
      <c r="H164" s="1">
        <v>2025</v>
      </c>
      <c r="I164" s="2">
        <v>2677500</v>
      </c>
      <c r="J164" s="2">
        <v>2677500</v>
      </c>
      <c r="K164" s="2">
        <v>0</v>
      </c>
      <c r="L164" s="2">
        <v>0</v>
      </c>
      <c r="M164" s="2"/>
    </row>
    <row r="165" spans="1:13" x14ac:dyDescent="0.35">
      <c r="A165">
        <v>7856</v>
      </c>
      <c r="B165" s="1">
        <v>41179</v>
      </c>
      <c r="C165" t="s">
        <v>188</v>
      </c>
      <c r="D165" t="s">
        <v>13</v>
      </c>
      <c r="E165" t="s">
        <v>14</v>
      </c>
      <c r="F165" t="s">
        <v>18</v>
      </c>
      <c r="G165" t="s">
        <v>30</v>
      </c>
      <c r="H165" s="1">
        <v>2025</v>
      </c>
      <c r="I165" s="2">
        <v>2697142.76</v>
      </c>
      <c r="J165" s="2">
        <v>1186500</v>
      </c>
      <c r="K165" s="2">
        <v>941600</v>
      </c>
      <c r="L165" s="2">
        <v>569042.76</v>
      </c>
      <c r="M165" s="2"/>
    </row>
    <row r="166" spans="1:13" x14ac:dyDescent="0.35">
      <c r="A166">
        <v>7471</v>
      </c>
      <c r="B166" s="1">
        <v>20633</v>
      </c>
      <c r="C166" t="s">
        <v>75</v>
      </c>
      <c r="D166" t="s">
        <v>13</v>
      </c>
      <c r="E166" t="s">
        <v>14</v>
      </c>
      <c r="F166" t="s">
        <v>15</v>
      </c>
      <c r="G166" t="s">
        <v>16</v>
      </c>
      <c r="H166" s="1">
        <v>2025</v>
      </c>
      <c r="I166" s="2">
        <v>2712595</v>
      </c>
      <c r="J166" s="2">
        <v>2712595</v>
      </c>
      <c r="K166" s="2">
        <v>0</v>
      </c>
      <c r="L166" s="2">
        <v>0</v>
      </c>
      <c r="M166" s="2"/>
    </row>
    <row r="167" spans="1:13" x14ac:dyDescent="0.35">
      <c r="A167">
        <v>6520</v>
      </c>
      <c r="B167" s="1">
        <v>50128</v>
      </c>
      <c r="C167" t="s">
        <v>191</v>
      </c>
      <c r="D167" t="s">
        <v>13</v>
      </c>
      <c r="E167" t="s">
        <v>14</v>
      </c>
      <c r="F167" t="s">
        <v>15</v>
      </c>
      <c r="G167" t="s">
        <v>16</v>
      </c>
      <c r="H167" s="1">
        <v>2025</v>
      </c>
      <c r="I167" s="2">
        <v>2717277</v>
      </c>
      <c r="J167" s="2">
        <v>0</v>
      </c>
      <c r="K167" s="2">
        <v>0</v>
      </c>
      <c r="L167" s="2">
        <v>2717277</v>
      </c>
      <c r="M167" s="2"/>
    </row>
    <row r="168" spans="1:13" x14ac:dyDescent="0.35">
      <c r="A168">
        <v>7462</v>
      </c>
      <c r="B168" s="1">
        <v>20631</v>
      </c>
      <c r="C168" t="s">
        <v>74</v>
      </c>
      <c r="D168" t="s">
        <v>13</v>
      </c>
      <c r="E168" t="s">
        <v>14</v>
      </c>
      <c r="F168" t="s">
        <v>18</v>
      </c>
      <c r="G168" t="s">
        <v>30</v>
      </c>
      <c r="H168" s="1">
        <v>2025</v>
      </c>
      <c r="I168" s="2">
        <v>2756000</v>
      </c>
      <c r="J168" s="2">
        <v>2756000</v>
      </c>
      <c r="K168" s="2">
        <v>0</v>
      </c>
      <c r="L168" s="2">
        <v>0</v>
      </c>
      <c r="M168" s="2"/>
    </row>
    <row r="169" spans="1:13" x14ac:dyDescent="0.35">
      <c r="A169">
        <v>5285</v>
      </c>
      <c r="B169" s="1">
        <v>20417</v>
      </c>
      <c r="C169" t="s">
        <v>12</v>
      </c>
      <c r="D169" t="s">
        <v>13</v>
      </c>
      <c r="E169" t="s">
        <v>14</v>
      </c>
      <c r="F169" t="s">
        <v>15</v>
      </c>
      <c r="G169" t="s">
        <v>16</v>
      </c>
      <c r="H169" s="1">
        <v>2025</v>
      </c>
      <c r="I169" s="2">
        <v>2771254.75</v>
      </c>
      <c r="J169" s="2">
        <v>2346589.75</v>
      </c>
      <c r="K169" s="2">
        <v>0</v>
      </c>
      <c r="L169" s="2">
        <v>424665</v>
      </c>
      <c r="M169" s="2"/>
    </row>
    <row r="170" spans="1:13" x14ac:dyDescent="0.35">
      <c r="A170">
        <v>7392</v>
      </c>
      <c r="B170" s="1">
        <v>20624</v>
      </c>
      <c r="C170" t="s">
        <v>69</v>
      </c>
      <c r="D170" t="s">
        <v>13</v>
      </c>
      <c r="E170" t="s">
        <v>14</v>
      </c>
      <c r="F170" t="s">
        <v>18</v>
      </c>
      <c r="G170" t="s">
        <v>19</v>
      </c>
      <c r="H170" s="1">
        <v>2025</v>
      </c>
      <c r="I170" s="2">
        <v>2822907.2524999999</v>
      </c>
      <c r="J170" s="2">
        <v>2748000</v>
      </c>
      <c r="K170" s="2">
        <v>0</v>
      </c>
      <c r="L170" s="2">
        <v>74907.252500000002</v>
      </c>
      <c r="M170" s="2"/>
    </row>
    <row r="171" spans="1:13" x14ac:dyDescent="0.35">
      <c r="A171">
        <v>6086</v>
      </c>
      <c r="B171" s="1">
        <v>20474</v>
      </c>
      <c r="C171" t="s">
        <v>21</v>
      </c>
      <c r="D171" t="s">
        <v>13</v>
      </c>
      <c r="E171" t="s">
        <v>14</v>
      </c>
      <c r="F171" t="s">
        <v>15</v>
      </c>
      <c r="G171" t="s">
        <v>16</v>
      </c>
      <c r="H171" s="1">
        <v>2025</v>
      </c>
      <c r="I171" s="2">
        <v>2927344</v>
      </c>
      <c r="J171" s="2">
        <v>2119714</v>
      </c>
      <c r="K171" s="2">
        <v>0</v>
      </c>
      <c r="L171" s="2">
        <v>807630</v>
      </c>
      <c r="M171" s="2"/>
    </row>
    <row r="172" spans="1:13" x14ac:dyDescent="0.35">
      <c r="A172">
        <v>7016</v>
      </c>
      <c r="B172" s="1">
        <v>50228</v>
      </c>
      <c r="C172" t="s">
        <v>199</v>
      </c>
      <c r="D172" t="s">
        <v>13</v>
      </c>
      <c r="E172" t="s">
        <v>14</v>
      </c>
      <c r="F172" t="s">
        <v>18</v>
      </c>
      <c r="G172" t="s">
        <v>19</v>
      </c>
      <c r="H172" s="1">
        <v>2025</v>
      </c>
      <c r="I172" s="2">
        <v>3013663.4</v>
      </c>
      <c r="J172" s="2">
        <v>0</v>
      </c>
      <c r="K172" s="2">
        <v>1596179</v>
      </c>
      <c r="L172" s="2">
        <v>1417484.4</v>
      </c>
      <c r="M172" s="2"/>
    </row>
    <row r="173" spans="1:13" x14ac:dyDescent="0.35">
      <c r="A173">
        <v>7417</v>
      </c>
      <c r="B173" s="1">
        <v>20625</v>
      </c>
      <c r="C173" t="s">
        <v>70</v>
      </c>
      <c r="D173" t="s">
        <v>13</v>
      </c>
      <c r="E173" t="s">
        <v>14</v>
      </c>
      <c r="F173" t="s">
        <v>15</v>
      </c>
      <c r="G173" t="s">
        <v>16</v>
      </c>
      <c r="H173" s="1">
        <v>2025</v>
      </c>
      <c r="I173" s="2">
        <v>3091917</v>
      </c>
      <c r="J173" s="2">
        <v>2937328</v>
      </c>
      <c r="K173" s="2">
        <v>0</v>
      </c>
      <c r="L173" s="2">
        <v>154589</v>
      </c>
      <c r="M173" s="2"/>
    </row>
    <row r="174" spans="1:13" x14ac:dyDescent="0.35">
      <c r="A174">
        <v>7418</v>
      </c>
      <c r="B174" s="1">
        <v>41122</v>
      </c>
      <c r="C174" t="s">
        <v>170</v>
      </c>
      <c r="D174" t="s">
        <v>13</v>
      </c>
      <c r="E174" t="s">
        <v>14</v>
      </c>
      <c r="F174" t="s">
        <v>18</v>
      </c>
      <c r="G174" t="s">
        <v>19</v>
      </c>
      <c r="H174" s="1">
        <v>2025</v>
      </c>
      <c r="I174" s="2">
        <v>3097326.8475000001</v>
      </c>
      <c r="J174" s="2">
        <v>1196000</v>
      </c>
      <c r="K174" s="2">
        <v>1765000</v>
      </c>
      <c r="L174" s="2">
        <v>136326.8475</v>
      </c>
      <c r="M174" s="2"/>
    </row>
    <row r="175" spans="1:13" x14ac:dyDescent="0.35">
      <c r="A175">
        <v>7486</v>
      </c>
      <c r="B175" s="1">
        <v>41131</v>
      </c>
      <c r="C175" t="s">
        <v>177</v>
      </c>
      <c r="D175" t="s">
        <v>13</v>
      </c>
      <c r="E175" t="s">
        <v>14</v>
      </c>
      <c r="F175" t="s">
        <v>15</v>
      </c>
      <c r="G175" t="s">
        <v>16</v>
      </c>
      <c r="H175" s="1">
        <v>2025</v>
      </c>
      <c r="I175" s="2">
        <v>3130162</v>
      </c>
      <c r="J175" s="2">
        <v>976170</v>
      </c>
      <c r="K175" s="2">
        <v>2144840</v>
      </c>
      <c r="L175" s="2">
        <v>9152</v>
      </c>
      <c r="M175" s="2"/>
    </row>
    <row r="176" spans="1:13" x14ac:dyDescent="0.35">
      <c r="A176">
        <v>7339</v>
      </c>
      <c r="B176" s="1">
        <v>20618</v>
      </c>
      <c r="C176" t="s">
        <v>66</v>
      </c>
      <c r="D176" t="s">
        <v>13</v>
      </c>
      <c r="E176" t="s">
        <v>14</v>
      </c>
      <c r="F176" t="s">
        <v>15</v>
      </c>
      <c r="G176" t="s">
        <v>16</v>
      </c>
      <c r="H176" s="1">
        <v>2025</v>
      </c>
      <c r="I176" s="2">
        <v>3170449.4</v>
      </c>
      <c r="J176" s="2">
        <v>3170449.4</v>
      </c>
      <c r="K176" s="2">
        <v>0</v>
      </c>
      <c r="L176" s="2">
        <v>0</v>
      </c>
      <c r="M176" s="2"/>
    </row>
    <row r="177" spans="1:13" x14ac:dyDescent="0.35">
      <c r="A177">
        <v>6747</v>
      </c>
      <c r="B177" s="1">
        <v>50176</v>
      </c>
      <c r="C177" t="s">
        <v>195</v>
      </c>
      <c r="D177" t="s">
        <v>13</v>
      </c>
      <c r="E177" t="s">
        <v>14</v>
      </c>
      <c r="F177" t="s">
        <v>15</v>
      </c>
      <c r="G177" t="s">
        <v>16</v>
      </c>
      <c r="H177" s="1">
        <v>2025</v>
      </c>
      <c r="I177" s="2">
        <v>3201417.6</v>
      </c>
      <c r="J177" s="2">
        <v>516774.6</v>
      </c>
      <c r="K177" s="2">
        <v>0</v>
      </c>
      <c r="L177" s="2">
        <v>2684643</v>
      </c>
      <c r="M177" s="2"/>
    </row>
    <row r="178" spans="1:13" x14ac:dyDescent="0.35">
      <c r="A178">
        <v>7503</v>
      </c>
      <c r="B178" s="1">
        <v>41134</v>
      </c>
      <c r="C178" t="s">
        <v>179</v>
      </c>
      <c r="D178" t="s">
        <v>13</v>
      </c>
      <c r="E178" t="s">
        <v>14</v>
      </c>
      <c r="F178" t="s">
        <v>18</v>
      </c>
      <c r="G178" t="s">
        <v>23</v>
      </c>
      <c r="H178" s="1">
        <v>2025</v>
      </c>
      <c r="I178" s="2">
        <v>3290000</v>
      </c>
      <c r="J178" s="2">
        <v>1530000</v>
      </c>
      <c r="K178" s="2">
        <v>1760000</v>
      </c>
      <c r="L178" s="2">
        <v>0</v>
      </c>
      <c r="M178" s="2"/>
    </row>
    <row r="179" spans="1:13" x14ac:dyDescent="0.35">
      <c r="A179">
        <v>7430</v>
      </c>
      <c r="B179" s="1">
        <v>41124</v>
      </c>
      <c r="C179" t="s">
        <v>172</v>
      </c>
      <c r="D179" t="s">
        <v>13</v>
      </c>
      <c r="E179" t="s">
        <v>14</v>
      </c>
      <c r="F179" t="s">
        <v>18</v>
      </c>
      <c r="G179" t="s">
        <v>23</v>
      </c>
      <c r="H179" s="1">
        <v>2025</v>
      </c>
      <c r="I179" s="2">
        <v>3304852.625</v>
      </c>
      <c r="J179" s="2">
        <v>1003000</v>
      </c>
      <c r="K179" s="2">
        <v>2145000</v>
      </c>
      <c r="L179" s="2">
        <v>156852.625</v>
      </c>
      <c r="M179" s="2"/>
    </row>
    <row r="180" spans="1:13" x14ac:dyDescent="0.35">
      <c r="A180">
        <v>7426</v>
      </c>
      <c r="B180" s="1">
        <v>41123</v>
      </c>
      <c r="C180" t="s">
        <v>171</v>
      </c>
      <c r="D180" t="s">
        <v>13</v>
      </c>
      <c r="E180" t="s">
        <v>14</v>
      </c>
      <c r="F180" t="s">
        <v>18</v>
      </c>
      <c r="G180" t="s">
        <v>23</v>
      </c>
      <c r="H180" s="1">
        <v>2025</v>
      </c>
      <c r="I180" s="2">
        <v>3354000</v>
      </c>
      <c r="J180" s="2">
        <v>1564000</v>
      </c>
      <c r="K180" s="2">
        <v>1790000</v>
      </c>
      <c r="L180" s="2">
        <v>0</v>
      </c>
      <c r="M180" s="2"/>
    </row>
    <row r="181" spans="1:13" x14ac:dyDescent="0.35">
      <c r="A181">
        <v>7373</v>
      </c>
      <c r="B181" s="1">
        <v>41116</v>
      </c>
      <c r="C181" t="s">
        <v>165</v>
      </c>
      <c r="D181" t="s">
        <v>13</v>
      </c>
      <c r="E181" t="s">
        <v>14</v>
      </c>
      <c r="F181" t="s">
        <v>18</v>
      </c>
      <c r="G181" t="s">
        <v>19</v>
      </c>
      <c r="H181" s="1">
        <v>2025</v>
      </c>
      <c r="I181" s="2">
        <v>3378510.5874999999</v>
      </c>
      <c r="J181" s="2">
        <v>1323250</v>
      </c>
      <c r="K181" s="2">
        <v>1590000</v>
      </c>
      <c r="L181" s="2">
        <v>465260.58750000002</v>
      </c>
      <c r="M181" s="2"/>
    </row>
    <row r="182" spans="1:13" x14ac:dyDescent="0.35">
      <c r="A182">
        <v>7372</v>
      </c>
      <c r="B182" s="1">
        <v>41115</v>
      </c>
      <c r="C182" t="s">
        <v>164</v>
      </c>
      <c r="D182" t="s">
        <v>13</v>
      </c>
      <c r="E182" t="s">
        <v>14</v>
      </c>
      <c r="F182" t="s">
        <v>18</v>
      </c>
      <c r="G182" t="s">
        <v>23</v>
      </c>
      <c r="H182" s="1">
        <v>2025</v>
      </c>
      <c r="I182" s="2">
        <v>3404000</v>
      </c>
      <c r="J182" s="2">
        <v>1139000</v>
      </c>
      <c r="K182" s="2">
        <v>2265000</v>
      </c>
      <c r="L182" s="2">
        <v>0</v>
      </c>
      <c r="M182" s="2"/>
    </row>
    <row r="183" spans="1:13" x14ac:dyDescent="0.35">
      <c r="A183">
        <v>5454</v>
      </c>
      <c r="B183" s="1">
        <v>40619</v>
      </c>
      <c r="C183" t="s">
        <v>86</v>
      </c>
      <c r="D183" t="s">
        <v>13</v>
      </c>
      <c r="E183" t="s">
        <v>14</v>
      </c>
      <c r="F183" t="s">
        <v>18</v>
      </c>
      <c r="G183" t="s">
        <v>46</v>
      </c>
      <c r="H183" s="1">
        <v>2025</v>
      </c>
      <c r="I183" s="2">
        <v>3473750</v>
      </c>
      <c r="J183" s="2">
        <v>0</v>
      </c>
      <c r="K183" s="2">
        <v>3473750</v>
      </c>
      <c r="L183" s="2">
        <v>0</v>
      </c>
      <c r="M183" s="2"/>
    </row>
    <row r="184" spans="1:13" x14ac:dyDescent="0.35">
      <c r="A184">
        <v>7718</v>
      </c>
      <c r="B184" s="1">
        <v>50340</v>
      </c>
      <c r="C184" t="s">
        <v>233</v>
      </c>
      <c r="D184" t="s">
        <v>13</v>
      </c>
      <c r="E184" t="s">
        <v>14</v>
      </c>
      <c r="F184" t="s">
        <v>18</v>
      </c>
      <c r="G184" t="s">
        <v>19</v>
      </c>
      <c r="H184" s="1">
        <v>2025</v>
      </c>
      <c r="I184" s="2">
        <v>3504304</v>
      </c>
      <c r="J184" s="2">
        <v>0</v>
      </c>
      <c r="K184" s="2">
        <v>0</v>
      </c>
      <c r="L184" s="2">
        <v>3504304</v>
      </c>
      <c r="M184" s="2"/>
    </row>
    <row r="185" spans="1:13" x14ac:dyDescent="0.35">
      <c r="A185">
        <v>7043</v>
      </c>
      <c r="B185" s="1">
        <v>41072</v>
      </c>
      <c r="C185" t="s">
        <v>142</v>
      </c>
      <c r="D185" t="s">
        <v>13</v>
      </c>
      <c r="E185" t="s">
        <v>14</v>
      </c>
      <c r="F185" t="s">
        <v>18</v>
      </c>
      <c r="G185" t="s">
        <v>30</v>
      </c>
      <c r="H185" s="1">
        <v>2025</v>
      </c>
      <c r="I185" s="2">
        <v>3548820.35</v>
      </c>
      <c r="J185" s="2">
        <v>1840000</v>
      </c>
      <c r="K185" s="2">
        <v>1201500</v>
      </c>
      <c r="L185" s="2">
        <v>507320.35</v>
      </c>
      <c r="M185" s="2"/>
    </row>
    <row r="186" spans="1:13" x14ac:dyDescent="0.35">
      <c r="A186">
        <v>7472</v>
      </c>
      <c r="B186" s="1">
        <v>50297</v>
      </c>
      <c r="C186" t="s">
        <v>219</v>
      </c>
      <c r="D186" t="s">
        <v>13</v>
      </c>
      <c r="E186" t="s">
        <v>14</v>
      </c>
      <c r="F186" t="s">
        <v>15</v>
      </c>
      <c r="G186" t="s">
        <v>16</v>
      </c>
      <c r="H186" s="1">
        <v>2025</v>
      </c>
      <c r="I186" s="2">
        <v>3584538</v>
      </c>
      <c r="J186" s="2">
        <v>0</v>
      </c>
      <c r="K186" s="2">
        <v>78090</v>
      </c>
      <c r="L186" s="2">
        <v>3506448</v>
      </c>
      <c r="M186" s="2"/>
    </row>
    <row r="187" spans="1:13" x14ac:dyDescent="0.35">
      <c r="A187">
        <v>7870</v>
      </c>
      <c r="B187" s="1">
        <v>41186</v>
      </c>
      <c r="C187" t="s">
        <v>189</v>
      </c>
      <c r="D187" t="s">
        <v>13</v>
      </c>
      <c r="E187" t="s">
        <v>14</v>
      </c>
      <c r="F187" t="s">
        <v>18</v>
      </c>
      <c r="G187" t="s">
        <v>46</v>
      </c>
      <c r="H187" s="1">
        <v>2025</v>
      </c>
      <c r="I187" s="2">
        <v>3597000</v>
      </c>
      <c r="J187" s="2">
        <v>285000</v>
      </c>
      <c r="K187" s="2">
        <v>3312000</v>
      </c>
      <c r="L187" s="2">
        <v>0</v>
      </c>
      <c r="M187" s="2"/>
    </row>
    <row r="188" spans="1:13" x14ac:dyDescent="0.35">
      <c r="A188">
        <v>7440</v>
      </c>
      <c r="B188" s="1">
        <v>41126</v>
      </c>
      <c r="C188" t="s">
        <v>174</v>
      </c>
      <c r="D188" t="s">
        <v>13</v>
      </c>
      <c r="E188" t="s">
        <v>14</v>
      </c>
      <c r="F188" t="s">
        <v>18</v>
      </c>
      <c r="G188" t="s">
        <v>19</v>
      </c>
      <c r="H188" s="1">
        <v>2025</v>
      </c>
      <c r="I188" s="2">
        <v>3601715.9649999999</v>
      </c>
      <c r="J188" s="2">
        <v>1258000</v>
      </c>
      <c r="K188" s="2">
        <v>2257500</v>
      </c>
      <c r="L188" s="2">
        <v>86215.964999999997</v>
      </c>
      <c r="M188" s="2"/>
    </row>
    <row r="189" spans="1:13" x14ac:dyDescent="0.35">
      <c r="A189">
        <v>7546</v>
      </c>
      <c r="B189" s="1">
        <v>41139</v>
      </c>
      <c r="C189" t="s">
        <v>182</v>
      </c>
      <c r="D189" t="s">
        <v>13</v>
      </c>
      <c r="E189" t="s">
        <v>14</v>
      </c>
      <c r="F189" t="s">
        <v>15</v>
      </c>
      <c r="G189" t="s">
        <v>16</v>
      </c>
      <c r="H189" s="1">
        <v>2025</v>
      </c>
      <c r="I189" s="2">
        <v>3645411.4</v>
      </c>
      <c r="J189" s="2">
        <v>1415781</v>
      </c>
      <c r="K189" s="2">
        <v>2229630.4</v>
      </c>
      <c r="L189" s="2">
        <v>0</v>
      </c>
      <c r="M189" s="2"/>
    </row>
    <row r="190" spans="1:13" x14ac:dyDescent="0.35">
      <c r="A190">
        <v>7374</v>
      </c>
      <c r="B190" s="1">
        <v>41117</v>
      </c>
      <c r="C190" t="s">
        <v>166</v>
      </c>
      <c r="D190" t="s">
        <v>13</v>
      </c>
      <c r="E190" t="s">
        <v>14</v>
      </c>
      <c r="F190" t="s">
        <v>18</v>
      </c>
      <c r="G190" t="s">
        <v>19</v>
      </c>
      <c r="H190" s="1">
        <v>2025</v>
      </c>
      <c r="I190" s="2">
        <v>3743096.0724999998</v>
      </c>
      <c r="J190" s="2">
        <v>1224000</v>
      </c>
      <c r="K190" s="2">
        <v>2436000</v>
      </c>
      <c r="L190" s="2">
        <v>83096.072499999995</v>
      </c>
      <c r="M190" s="2"/>
    </row>
    <row r="191" spans="1:13" x14ac:dyDescent="0.35">
      <c r="A191">
        <v>7530</v>
      </c>
      <c r="B191" s="1">
        <v>50313</v>
      </c>
      <c r="C191" t="s">
        <v>224</v>
      </c>
      <c r="D191" t="s">
        <v>13</v>
      </c>
      <c r="E191" t="s">
        <v>14</v>
      </c>
      <c r="F191" t="s">
        <v>18</v>
      </c>
      <c r="G191" t="s">
        <v>19</v>
      </c>
      <c r="H191" s="1">
        <v>2025</v>
      </c>
      <c r="I191" s="2">
        <v>3839795</v>
      </c>
      <c r="J191" s="2">
        <v>600000</v>
      </c>
      <c r="K191" s="2">
        <v>1178200</v>
      </c>
      <c r="L191" s="2">
        <v>2061595</v>
      </c>
      <c r="M191" s="2"/>
    </row>
    <row r="192" spans="1:13" x14ac:dyDescent="0.35">
      <c r="A192">
        <v>6276</v>
      </c>
      <c r="B192" s="1">
        <v>40852</v>
      </c>
      <c r="C192" t="s">
        <v>96</v>
      </c>
      <c r="D192" t="s">
        <v>13</v>
      </c>
      <c r="E192" t="s">
        <v>14</v>
      </c>
      <c r="F192" t="s">
        <v>15</v>
      </c>
      <c r="G192" t="s">
        <v>16</v>
      </c>
      <c r="H192" s="1">
        <v>2025</v>
      </c>
      <c r="I192" s="2">
        <v>3906900</v>
      </c>
      <c r="J192" s="2">
        <v>1466890</v>
      </c>
      <c r="K192" s="2">
        <v>2440010</v>
      </c>
      <c r="L192" s="2">
        <v>0</v>
      </c>
      <c r="M192" s="2"/>
    </row>
    <row r="193" spans="1:13" x14ac:dyDescent="0.35">
      <c r="A193">
        <v>7816</v>
      </c>
      <c r="B193" s="1">
        <v>41174</v>
      </c>
      <c r="C193" t="s">
        <v>187</v>
      </c>
      <c r="D193" t="s">
        <v>13</v>
      </c>
      <c r="E193" t="s">
        <v>14</v>
      </c>
      <c r="F193" t="s">
        <v>18</v>
      </c>
      <c r="G193" t="s">
        <v>30</v>
      </c>
      <c r="H193" s="1">
        <v>2025</v>
      </c>
      <c r="I193" s="2">
        <v>3924225</v>
      </c>
      <c r="J193" s="2">
        <v>2412425</v>
      </c>
      <c r="K193" s="2">
        <v>1511800</v>
      </c>
      <c r="L193" s="2">
        <v>0</v>
      </c>
      <c r="M193" s="2"/>
    </row>
    <row r="194" spans="1:13" x14ac:dyDescent="0.35">
      <c r="A194">
        <v>6269</v>
      </c>
      <c r="B194" s="1">
        <v>40855</v>
      </c>
      <c r="C194" t="s">
        <v>97</v>
      </c>
      <c r="D194" t="s">
        <v>13</v>
      </c>
      <c r="E194" t="s">
        <v>14</v>
      </c>
      <c r="F194" t="s">
        <v>18</v>
      </c>
      <c r="G194" t="s">
        <v>23</v>
      </c>
      <c r="H194" s="1">
        <v>2025</v>
      </c>
      <c r="I194" s="2">
        <v>3944500</v>
      </c>
      <c r="J194" s="2">
        <v>1295000</v>
      </c>
      <c r="K194" s="2">
        <v>2649500</v>
      </c>
      <c r="L194" s="2">
        <v>0</v>
      </c>
      <c r="M194" s="2"/>
    </row>
    <row r="195" spans="1:13" x14ac:dyDescent="0.35">
      <c r="A195">
        <v>7439</v>
      </c>
      <c r="B195" s="1">
        <v>41125</v>
      </c>
      <c r="C195" t="s">
        <v>173</v>
      </c>
      <c r="D195" t="s">
        <v>13</v>
      </c>
      <c r="E195" t="s">
        <v>14</v>
      </c>
      <c r="F195" t="s">
        <v>18</v>
      </c>
      <c r="G195" t="s">
        <v>19</v>
      </c>
      <c r="H195" s="1">
        <v>2025</v>
      </c>
      <c r="I195" s="2">
        <v>4080000</v>
      </c>
      <c r="J195" s="2">
        <v>1190000</v>
      </c>
      <c r="K195" s="2">
        <v>2890000</v>
      </c>
      <c r="L195" s="2">
        <v>0</v>
      </c>
      <c r="M195" s="2"/>
    </row>
    <row r="196" spans="1:13" x14ac:dyDescent="0.35">
      <c r="A196">
        <v>7007</v>
      </c>
      <c r="B196" s="1">
        <v>50224</v>
      </c>
      <c r="C196" t="s">
        <v>197</v>
      </c>
      <c r="D196" t="s">
        <v>13</v>
      </c>
      <c r="E196" t="s">
        <v>14</v>
      </c>
      <c r="F196" t="s">
        <v>18</v>
      </c>
      <c r="G196" t="s">
        <v>19</v>
      </c>
      <c r="H196" s="1">
        <v>2025</v>
      </c>
      <c r="I196" s="2">
        <v>4085600</v>
      </c>
      <c r="J196" s="2">
        <v>0</v>
      </c>
      <c r="K196" s="2">
        <v>0</v>
      </c>
      <c r="L196" s="2">
        <v>4085600</v>
      </c>
      <c r="M196" s="2"/>
    </row>
    <row r="197" spans="1:13" x14ac:dyDescent="0.35">
      <c r="A197">
        <v>7338</v>
      </c>
      <c r="B197" s="1">
        <v>41108</v>
      </c>
      <c r="C197" t="s">
        <v>160</v>
      </c>
      <c r="D197" t="s">
        <v>13</v>
      </c>
      <c r="E197" t="s">
        <v>14</v>
      </c>
      <c r="F197" t="s">
        <v>18</v>
      </c>
      <c r="G197" t="s">
        <v>19</v>
      </c>
      <c r="H197" s="1">
        <v>2025</v>
      </c>
      <c r="I197" s="2">
        <v>4191250</v>
      </c>
      <c r="J197" s="2">
        <v>1326000</v>
      </c>
      <c r="K197" s="2">
        <v>2865250</v>
      </c>
      <c r="L197" s="2">
        <v>0</v>
      </c>
      <c r="M197" s="2"/>
    </row>
    <row r="198" spans="1:13" x14ac:dyDescent="0.35">
      <c r="A198">
        <v>5677</v>
      </c>
      <c r="B198" s="1">
        <v>40990</v>
      </c>
      <c r="C198" t="s">
        <v>126</v>
      </c>
      <c r="D198" t="s">
        <v>13</v>
      </c>
      <c r="E198" t="s">
        <v>14</v>
      </c>
      <c r="F198" t="s">
        <v>15</v>
      </c>
      <c r="G198" t="s">
        <v>16</v>
      </c>
      <c r="H198" s="1">
        <v>2025</v>
      </c>
      <c r="I198" s="2">
        <v>4255068</v>
      </c>
      <c r="J198" s="2">
        <v>2058045</v>
      </c>
      <c r="K198" s="2">
        <v>1642245</v>
      </c>
      <c r="L198" s="2">
        <v>554778</v>
      </c>
      <c r="M198" s="2"/>
    </row>
    <row r="199" spans="1:13" x14ac:dyDescent="0.35">
      <c r="A199">
        <v>5878</v>
      </c>
      <c r="B199" s="1">
        <v>41004</v>
      </c>
      <c r="C199" t="s">
        <v>129</v>
      </c>
      <c r="D199" t="s">
        <v>13</v>
      </c>
      <c r="E199" t="s">
        <v>14</v>
      </c>
      <c r="F199" t="s">
        <v>15</v>
      </c>
      <c r="G199" t="s">
        <v>16</v>
      </c>
      <c r="H199" s="1">
        <v>2025</v>
      </c>
      <c r="I199" s="2">
        <v>4258781</v>
      </c>
      <c r="J199" s="2">
        <v>1336370</v>
      </c>
      <c r="K199" s="2">
        <v>2922411</v>
      </c>
      <c r="L199" s="2">
        <v>0</v>
      </c>
      <c r="M199" s="2"/>
    </row>
    <row r="200" spans="1:13" x14ac:dyDescent="0.35">
      <c r="A200">
        <v>7271</v>
      </c>
      <c r="B200" s="1">
        <v>50263</v>
      </c>
      <c r="C200" t="s">
        <v>209</v>
      </c>
      <c r="D200" t="s">
        <v>13</v>
      </c>
      <c r="E200" t="s">
        <v>14</v>
      </c>
      <c r="F200" t="s">
        <v>15</v>
      </c>
      <c r="G200" t="s">
        <v>16</v>
      </c>
      <c r="H200" s="1">
        <v>2025</v>
      </c>
      <c r="I200" s="2">
        <v>4371454</v>
      </c>
      <c r="J200" s="2">
        <v>0</v>
      </c>
      <c r="K200" s="2">
        <v>63080</v>
      </c>
      <c r="L200" s="2">
        <v>4308374</v>
      </c>
      <c r="M200" s="2"/>
    </row>
    <row r="201" spans="1:13" x14ac:dyDescent="0.35">
      <c r="A201">
        <v>7176</v>
      </c>
      <c r="B201" s="1">
        <v>41081</v>
      </c>
      <c r="C201" t="s">
        <v>150</v>
      </c>
      <c r="D201" t="s">
        <v>13</v>
      </c>
      <c r="E201" t="s">
        <v>14</v>
      </c>
      <c r="F201" t="s">
        <v>15</v>
      </c>
      <c r="G201" t="s">
        <v>16</v>
      </c>
      <c r="H201" s="1">
        <v>2025</v>
      </c>
      <c r="I201" s="2">
        <v>4388937</v>
      </c>
      <c r="J201" s="2">
        <v>1214282</v>
      </c>
      <c r="K201" s="2">
        <v>3174655</v>
      </c>
      <c r="L201" s="2">
        <v>0</v>
      </c>
      <c r="M201" s="2"/>
    </row>
    <row r="202" spans="1:13" x14ac:dyDescent="0.35">
      <c r="A202">
        <v>7326</v>
      </c>
      <c r="B202" s="1">
        <v>41105</v>
      </c>
      <c r="C202" t="s">
        <v>159</v>
      </c>
      <c r="D202" t="s">
        <v>13</v>
      </c>
      <c r="E202" t="s">
        <v>14</v>
      </c>
      <c r="F202" t="s">
        <v>18</v>
      </c>
      <c r="G202" t="s">
        <v>46</v>
      </c>
      <c r="H202" s="1">
        <v>2025</v>
      </c>
      <c r="I202" s="2">
        <v>4401463.9574999996</v>
      </c>
      <c r="J202" s="2">
        <v>1330000</v>
      </c>
      <c r="K202" s="2">
        <v>2974500</v>
      </c>
      <c r="L202" s="2">
        <v>96963.957500000004</v>
      </c>
      <c r="M202" s="2"/>
    </row>
    <row r="203" spans="1:13" x14ac:dyDescent="0.35">
      <c r="A203">
        <v>6662</v>
      </c>
      <c r="B203" s="1">
        <v>41002</v>
      </c>
      <c r="C203" t="s">
        <v>128</v>
      </c>
      <c r="D203" t="s">
        <v>13</v>
      </c>
      <c r="E203" t="s">
        <v>14</v>
      </c>
      <c r="F203" t="s">
        <v>18</v>
      </c>
      <c r="G203" t="s">
        <v>30</v>
      </c>
      <c r="H203" s="1">
        <v>2025</v>
      </c>
      <c r="I203" s="2">
        <v>4525050</v>
      </c>
      <c r="J203" s="2">
        <v>1263000</v>
      </c>
      <c r="K203" s="2">
        <v>3262050</v>
      </c>
      <c r="L203" s="2">
        <v>0</v>
      </c>
      <c r="M203" s="2"/>
    </row>
    <row r="204" spans="1:13" x14ac:dyDescent="0.35">
      <c r="A204">
        <v>7389</v>
      </c>
      <c r="B204" s="1">
        <v>41119</v>
      </c>
      <c r="C204" t="s">
        <v>168</v>
      </c>
      <c r="D204" t="s">
        <v>13</v>
      </c>
      <c r="E204" t="s">
        <v>14</v>
      </c>
      <c r="F204" t="s">
        <v>18</v>
      </c>
      <c r="G204" t="s">
        <v>23</v>
      </c>
      <c r="H204" s="1">
        <v>2025</v>
      </c>
      <c r="I204" s="2">
        <v>4613000</v>
      </c>
      <c r="J204" s="2">
        <v>1575000</v>
      </c>
      <c r="K204" s="2">
        <v>3038000</v>
      </c>
      <c r="L204" s="2">
        <v>0</v>
      </c>
      <c r="M204" s="2"/>
    </row>
    <row r="205" spans="1:13" x14ac:dyDescent="0.35">
      <c r="A205">
        <v>7514</v>
      </c>
      <c r="B205" s="1">
        <v>41135</v>
      </c>
      <c r="C205" t="s">
        <v>180</v>
      </c>
      <c r="D205" t="s">
        <v>13</v>
      </c>
      <c r="E205" t="s">
        <v>14</v>
      </c>
      <c r="F205" t="s">
        <v>18</v>
      </c>
      <c r="G205" t="s">
        <v>46</v>
      </c>
      <c r="H205" s="1">
        <v>2025</v>
      </c>
      <c r="I205" s="2">
        <v>4799335.87</v>
      </c>
      <c r="J205" s="2">
        <v>1999750</v>
      </c>
      <c r="K205" s="2">
        <v>2396600</v>
      </c>
      <c r="L205" s="2">
        <v>402985.87</v>
      </c>
      <c r="M205" s="2"/>
    </row>
    <row r="206" spans="1:13" x14ac:dyDescent="0.35">
      <c r="A206">
        <v>7321</v>
      </c>
      <c r="B206" s="1">
        <v>41103</v>
      </c>
      <c r="C206" t="s">
        <v>158</v>
      </c>
      <c r="D206" t="s">
        <v>13</v>
      </c>
      <c r="E206" t="s">
        <v>14</v>
      </c>
      <c r="F206" t="s">
        <v>18</v>
      </c>
      <c r="G206" t="s">
        <v>19</v>
      </c>
      <c r="H206" s="1">
        <v>2025</v>
      </c>
      <c r="I206" s="2">
        <v>4905972.3574999999</v>
      </c>
      <c r="J206" s="2">
        <v>1574000</v>
      </c>
      <c r="K206" s="2">
        <v>3131100</v>
      </c>
      <c r="L206" s="2">
        <v>200872.35750000001</v>
      </c>
      <c r="M206" s="2"/>
    </row>
    <row r="207" spans="1:13" x14ac:dyDescent="0.35">
      <c r="A207">
        <v>6893</v>
      </c>
      <c r="B207" s="1">
        <v>41021</v>
      </c>
      <c r="C207" t="s">
        <v>133</v>
      </c>
      <c r="D207" t="s">
        <v>13</v>
      </c>
      <c r="E207" t="s">
        <v>14</v>
      </c>
      <c r="F207" t="s">
        <v>18</v>
      </c>
      <c r="G207" t="s">
        <v>46</v>
      </c>
      <c r="H207" s="1">
        <v>2025</v>
      </c>
      <c r="I207" s="2">
        <v>4918400</v>
      </c>
      <c r="J207" s="2">
        <v>1195000</v>
      </c>
      <c r="K207" s="2">
        <v>3723400</v>
      </c>
      <c r="L207" s="2">
        <v>0</v>
      </c>
      <c r="M207" s="2"/>
    </row>
    <row r="208" spans="1:13" x14ac:dyDescent="0.35">
      <c r="A208">
        <v>6561</v>
      </c>
      <c r="B208" s="1">
        <v>40935</v>
      </c>
      <c r="C208" t="s">
        <v>114</v>
      </c>
      <c r="D208" t="s">
        <v>13</v>
      </c>
      <c r="E208" t="s">
        <v>14</v>
      </c>
      <c r="F208" t="s">
        <v>15</v>
      </c>
      <c r="G208" t="s">
        <v>16</v>
      </c>
      <c r="H208" s="1">
        <v>2025</v>
      </c>
      <c r="I208" s="2">
        <v>4978478</v>
      </c>
      <c r="J208" s="2">
        <v>1805257</v>
      </c>
      <c r="K208" s="2">
        <v>3173221</v>
      </c>
      <c r="L208" s="2">
        <v>0</v>
      </c>
      <c r="M208" s="2"/>
    </row>
    <row r="209" spans="1:17" x14ac:dyDescent="0.35">
      <c r="A209">
        <v>7202</v>
      </c>
      <c r="B209" s="1">
        <v>41086</v>
      </c>
      <c r="C209" t="s">
        <v>151</v>
      </c>
      <c r="D209" t="s">
        <v>13</v>
      </c>
      <c r="E209" t="s">
        <v>14</v>
      </c>
      <c r="F209" t="s">
        <v>18</v>
      </c>
      <c r="G209" t="s">
        <v>23</v>
      </c>
      <c r="H209" s="1">
        <v>2025</v>
      </c>
      <c r="I209" s="2">
        <v>4993000</v>
      </c>
      <c r="J209" s="2">
        <v>1513000</v>
      </c>
      <c r="K209" s="2">
        <v>3480000</v>
      </c>
      <c r="L209" s="2">
        <v>0</v>
      </c>
      <c r="M209" s="2"/>
    </row>
    <row r="210" spans="1:17" x14ac:dyDescent="0.35">
      <c r="A210">
        <v>6066</v>
      </c>
      <c r="B210" s="1">
        <v>40859</v>
      </c>
      <c r="C210" t="s">
        <v>100</v>
      </c>
      <c r="D210" t="s">
        <v>13</v>
      </c>
      <c r="E210" t="s">
        <v>14</v>
      </c>
      <c r="F210" t="s">
        <v>15</v>
      </c>
      <c r="G210" t="s">
        <v>16</v>
      </c>
      <c r="H210" s="1">
        <v>2025</v>
      </c>
      <c r="I210" s="2">
        <v>5081718</v>
      </c>
      <c r="J210" s="2">
        <v>1804565</v>
      </c>
      <c r="K210" s="2">
        <v>3086803</v>
      </c>
      <c r="L210" s="2">
        <v>190350</v>
      </c>
      <c r="M210" s="2"/>
    </row>
    <row r="211" spans="1:17" x14ac:dyDescent="0.35">
      <c r="A211">
        <v>5969</v>
      </c>
      <c r="B211" s="1">
        <v>20536</v>
      </c>
      <c r="C211" t="s">
        <v>31</v>
      </c>
      <c r="D211" t="s">
        <v>13</v>
      </c>
      <c r="E211" t="s">
        <v>14</v>
      </c>
      <c r="F211" t="s">
        <v>15</v>
      </c>
      <c r="G211" t="s">
        <v>16</v>
      </c>
      <c r="H211" s="1">
        <v>2025</v>
      </c>
      <c r="I211" s="2">
        <v>5430446</v>
      </c>
      <c r="J211" s="2">
        <v>4620580</v>
      </c>
      <c r="K211" s="2">
        <v>0</v>
      </c>
      <c r="L211" s="2">
        <v>809866</v>
      </c>
      <c r="M211" s="2"/>
    </row>
    <row r="212" spans="1:17" x14ac:dyDescent="0.35">
      <c r="A212">
        <v>5447</v>
      </c>
      <c r="B212" s="1">
        <v>40612</v>
      </c>
      <c r="C212" t="s">
        <v>84</v>
      </c>
      <c r="D212" t="s">
        <v>13</v>
      </c>
      <c r="E212" t="s">
        <v>14</v>
      </c>
      <c r="F212" t="s">
        <v>15</v>
      </c>
      <c r="G212" t="s">
        <v>16</v>
      </c>
      <c r="H212" s="1">
        <v>2025</v>
      </c>
      <c r="I212" s="2">
        <v>5495000</v>
      </c>
      <c r="J212" s="2">
        <v>0</v>
      </c>
      <c r="K212" s="2">
        <v>5495000</v>
      </c>
      <c r="L212" s="2">
        <v>0</v>
      </c>
      <c r="M212" s="2"/>
    </row>
    <row r="213" spans="1:17" x14ac:dyDescent="0.35">
      <c r="A213">
        <v>7756</v>
      </c>
      <c r="B213" s="1">
        <v>41166</v>
      </c>
      <c r="C213" t="s">
        <v>185</v>
      </c>
      <c r="D213" t="s">
        <v>13</v>
      </c>
      <c r="E213" t="s">
        <v>14</v>
      </c>
      <c r="F213" t="s">
        <v>18</v>
      </c>
      <c r="G213" t="s">
        <v>23</v>
      </c>
      <c r="H213" s="1">
        <v>2025</v>
      </c>
      <c r="I213" s="2">
        <v>5603594.3925000001</v>
      </c>
      <c r="J213" s="2">
        <v>1940400</v>
      </c>
      <c r="K213" s="2">
        <v>3177750</v>
      </c>
      <c r="L213" s="2">
        <v>485444.39250000002</v>
      </c>
      <c r="M213" s="2"/>
    </row>
    <row r="214" spans="1:17" x14ac:dyDescent="0.35">
      <c r="A214">
        <v>7483</v>
      </c>
      <c r="B214" s="1">
        <v>41130</v>
      </c>
      <c r="C214" t="s">
        <v>176</v>
      </c>
      <c r="D214" t="s">
        <v>13</v>
      </c>
      <c r="E214" t="s">
        <v>14</v>
      </c>
      <c r="F214" t="s">
        <v>15</v>
      </c>
      <c r="G214" t="s">
        <v>16</v>
      </c>
      <c r="H214" s="1">
        <v>2025</v>
      </c>
      <c r="I214" s="2">
        <v>5641424</v>
      </c>
      <c r="J214" s="2">
        <v>1722262.5</v>
      </c>
      <c r="K214" s="2">
        <v>3919161.5</v>
      </c>
      <c r="L214" s="2">
        <v>0</v>
      </c>
      <c r="M214" s="2"/>
    </row>
    <row r="215" spans="1:17" x14ac:dyDescent="0.35">
      <c r="A215">
        <v>7798</v>
      </c>
      <c r="B215" s="1">
        <v>41172</v>
      </c>
      <c r="C215" t="s">
        <v>186</v>
      </c>
      <c r="D215" t="s">
        <v>13</v>
      </c>
      <c r="E215" t="s">
        <v>14</v>
      </c>
      <c r="F215" t="s">
        <v>18</v>
      </c>
      <c r="G215" t="s">
        <v>30</v>
      </c>
      <c r="H215" s="1">
        <v>2025</v>
      </c>
      <c r="I215" s="2">
        <v>6227350</v>
      </c>
      <c r="J215" s="2">
        <v>1715700</v>
      </c>
      <c r="K215" s="2">
        <v>4511650</v>
      </c>
      <c r="L215" s="2">
        <v>0</v>
      </c>
      <c r="M215" s="2"/>
    </row>
    <row r="216" spans="1:17" x14ac:dyDescent="0.35">
      <c r="A216">
        <v>7708</v>
      </c>
      <c r="B216" s="1">
        <v>41160</v>
      </c>
      <c r="C216" t="s">
        <v>184</v>
      </c>
      <c r="D216" t="s">
        <v>13</v>
      </c>
      <c r="E216" t="s">
        <v>14</v>
      </c>
      <c r="F216" t="s">
        <v>18</v>
      </c>
      <c r="G216" t="s">
        <v>23</v>
      </c>
      <c r="H216" s="1">
        <v>2025</v>
      </c>
      <c r="I216" s="2">
        <v>6997000</v>
      </c>
      <c r="J216" s="2">
        <v>2587000</v>
      </c>
      <c r="K216" s="2">
        <v>4410000</v>
      </c>
      <c r="L216" s="2">
        <v>0</v>
      </c>
      <c r="M216" s="2"/>
    </row>
    <row r="217" spans="1:17" x14ac:dyDescent="0.35">
      <c r="A217">
        <v>6717</v>
      </c>
      <c r="B217" s="1">
        <v>50169</v>
      </c>
      <c r="C217" t="s">
        <v>194</v>
      </c>
      <c r="D217" t="s">
        <v>13</v>
      </c>
      <c r="E217" t="s">
        <v>14</v>
      </c>
      <c r="F217" t="s">
        <v>18</v>
      </c>
      <c r="G217" t="s">
        <v>46</v>
      </c>
      <c r="H217" s="1">
        <v>2025</v>
      </c>
      <c r="I217" s="2">
        <v>7178793</v>
      </c>
      <c r="J217" s="2">
        <v>989500</v>
      </c>
      <c r="K217" s="2">
        <v>320000</v>
      </c>
      <c r="L217" s="2">
        <v>5869293</v>
      </c>
      <c r="M217" s="2"/>
    </row>
    <row r="218" spans="1:17" x14ac:dyDescent="0.35">
      <c r="A218">
        <v>7984</v>
      </c>
      <c r="B218">
        <v>20676</v>
      </c>
      <c r="C218" t="s">
        <v>81</v>
      </c>
      <c r="D218" t="s">
        <v>13</v>
      </c>
      <c r="E218" t="s">
        <v>82</v>
      </c>
      <c r="F218" t="s">
        <v>18</v>
      </c>
      <c r="G218" t="s">
        <v>80</v>
      </c>
      <c r="H218" s="1">
        <v>2025</v>
      </c>
      <c r="I218" s="2">
        <v>121235712</v>
      </c>
      <c r="J218" s="2">
        <v>121235712</v>
      </c>
      <c r="K218" s="2">
        <v>0</v>
      </c>
      <c r="L218" s="2">
        <v>0</v>
      </c>
      <c r="M218" s="2"/>
      <c r="P218" s="2">
        <v>126550025.01000001</v>
      </c>
      <c r="Q218" s="11">
        <f>+Table1[[#This Row],[Water Estimate]]+Facility!I75</f>
        <v>141112686</v>
      </c>
    </row>
    <row r="219" spans="1:17" x14ac:dyDescent="0.35">
      <c r="I219" s="2"/>
      <c r="J219" s="2"/>
      <c r="K219" s="2"/>
      <c r="L219" s="2"/>
      <c r="M219" s="2"/>
    </row>
    <row r="220" spans="1:17" x14ac:dyDescent="0.35">
      <c r="H220" t="s">
        <v>354</v>
      </c>
      <c r="I220" s="2">
        <f>SUM(I$10:I$218)</f>
        <v>761387923.35749996</v>
      </c>
      <c r="J220" s="2">
        <f>SUM(J$10:J$218)</f>
        <v>385623719</v>
      </c>
      <c r="K220" s="2">
        <f>SUM(K$10:K$218)</f>
        <v>257391142.61000001</v>
      </c>
      <c r="L220" s="2">
        <f>SUM(L$10:L$218)</f>
        <v>118246261.74750002</v>
      </c>
      <c r="M220" s="2">
        <f>SUM(M$10:M$218)</f>
        <v>126800</v>
      </c>
    </row>
    <row r="222" spans="1:17" x14ac:dyDescent="0.35">
      <c r="B222" t="s">
        <v>361</v>
      </c>
    </row>
    <row r="223" spans="1:17" x14ac:dyDescent="0.35">
      <c r="B223" t="s">
        <v>362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7BF1A-747A-47B7-8A26-12D6FC9ABF39}">
  <sheetPr>
    <tabColor theme="7"/>
  </sheetPr>
  <dimension ref="A1:K124"/>
  <sheetViews>
    <sheetView tabSelected="1" topLeftCell="B106" zoomScaleNormal="100" workbookViewId="0">
      <selection activeCell="B124" sqref="B124"/>
    </sheetView>
  </sheetViews>
  <sheetFormatPr defaultRowHeight="14.5" x14ac:dyDescent="0.35"/>
  <cols>
    <col min="1" max="1" width="15.54296875" hidden="1" customWidth="1"/>
    <col min="2" max="2" width="11" customWidth="1"/>
    <col min="3" max="3" width="89.26953125" bestFit="1" customWidth="1"/>
    <col min="4" max="4" width="16.1796875" bestFit="1" customWidth="1"/>
    <col min="5" max="5" width="26.54296875" bestFit="1" customWidth="1"/>
    <col min="6" max="6" width="16.1796875" bestFit="1" customWidth="1"/>
    <col min="7" max="7" width="20.7265625" bestFit="1" customWidth="1"/>
    <col min="8" max="8" width="17.7265625" bestFit="1" customWidth="1"/>
    <col min="9" max="9" width="17.81640625" bestFit="1" customWidth="1"/>
    <col min="10" max="10" width="14.36328125" style="2" bestFit="1" customWidth="1"/>
    <col min="11" max="11" width="14.36328125" bestFit="1" customWidth="1"/>
  </cols>
  <sheetData>
    <row r="1" spans="1:9" x14ac:dyDescent="0.35">
      <c r="B1" t="s">
        <v>360</v>
      </c>
      <c r="C1" s="12">
        <v>45002</v>
      </c>
    </row>
    <row r="2" spans="1:9" x14ac:dyDescent="0.35">
      <c r="E2" s="6">
        <v>2024</v>
      </c>
      <c r="F2" s="6">
        <v>2025</v>
      </c>
      <c r="G2" s="8" t="s">
        <v>354</v>
      </c>
    </row>
    <row r="3" spans="1:9" x14ac:dyDescent="0.35">
      <c r="D3" s="6" t="s">
        <v>359</v>
      </c>
      <c r="E3" s="7">
        <f>SUMIFS(Table2[Project Estimate], Table2[Targeted Bid FY], "+" &amp; E$2)</f>
        <v>344929511.98000002</v>
      </c>
      <c r="F3" s="7">
        <f>SUMIFS(Table2[Project Estimate], Table2[Targeted Bid FY], "+" &amp; F$2)</f>
        <v>410069382.19999999</v>
      </c>
      <c r="G3" s="4">
        <f>SUM(E3:F3)</f>
        <v>754998894.18000007</v>
      </c>
    </row>
    <row r="4" spans="1:9" x14ac:dyDescent="0.35">
      <c r="D4" s="6" t="s">
        <v>241</v>
      </c>
      <c r="E4">
        <f>COUNTIFS(Table2[Targeted Bid FY], "+" &amp; E$2)</f>
        <v>67</v>
      </c>
      <c r="F4">
        <f>COUNTIFS(Table2[Targeted Bid FY], "+" &amp; F$2)</f>
        <v>42</v>
      </c>
      <c r="G4" s="5">
        <f>SUM(E4:F4)</f>
        <v>109</v>
      </c>
    </row>
    <row r="10" spans="1:9" x14ac:dyDescent="0.3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</row>
    <row r="11" spans="1:9" x14ac:dyDescent="0.35">
      <c r="A11">
        <v>7269</v>
      </c>
      <c r="B11" s="1">
        <v>60015</v>
      </c>
      <c r="C11" t="s">
        <v>243</v>
      </c>
      <c r="D11" t="s">
        <v>244</v>
      </c>
      <c r="E11" t="s">
        <v>14</v>
      </c>
      <c r="F11" t="s">
        <v>18</v>
      </c>
      <c r="G11" t="s">
        <v>46</v>
      </c>
      <c r="H11" s="1">
        <v>2024</v>
      </c>
      <c r="I11" s="2">
        <v>7500000</v>
      </c>
    </row>
    <row r="12" spans="1:9" x14ac:dyDescent="0.35">
      <c r="A12">
        <v>5631</v>
      </c>
      <c r="B12" s="1">
        <v>61080</v>
      </c>
      <c r="C12" t="s">
        <v>245</v>
      </c>
      <c r="D12" t="s">
        <v>244</v>
      </c>
      <c r="E12" t="s">
        <v>14</v>
      </c>
      <c r="F12" t="s">
        <v>18</v>
      </c>
      <c r="G12" t="s">
        <v>46</v>
      </c>
      <c r="H12" s="1">
        <v>2024</v>
      </c>
      <c r="I12" s="2">
        <v>8000000</v>
      </c>
    </row>
    <row r="13" spans="1:9" x14ac:dyDescent="0.35">
      <c r="A13">
        <v>5910</v>
      </c>
      <c r="B13" s="1">
        <v>61092</v>
      </c>
      <c r="C13" t="s">
        <v>246</v>
      </c>
      <c r="D13" t="s">
        <v>244</v>
      </c>
      <c r="E13" t="s">
        <v>14</v>
      </c>
      <c r="F13" t="s">
        <v>18</v>
      </c>
      <c r="G13" t="s">
        <v>32</v>
      </c>
      <c r="H13" s="1">
        <v>2025</v>
      </c>
      <c r="I13" s="2">
        <v>15000000</v>
      </c>
    </row>
    <row r="14" spans="1:9" x14ac:dyDescent="0.35">
      <c r="A14">
        <v>6032</v>
      </c>
      <c r="B14" s="1">
        <v>61103</v>
      </c>
      <c r="C14" t="s">
        <v>247</v>
      </c>
      <c r="D14" t="s">
        <v>244</v>
      </c>
      <c r="E14" t="s">
        <v>248</v>
      </c>
      <c r="F14" t="s">
        <v>18</v>
      </c>
      <c r="G14" t="s">
        <v>32</v>
      </c>
      <c r="H14" s="1">
        <v>2025</v>
      </c>
      <c r="I14" s="2">
        <v>4000000</v>
      </c>
    </row>
    <row r="15" spans="1:9" x14ac:dyDescent="0.35">
      <c r="A15">
        <v>6166</v>
      </c>
      <c r="B15" s="1">
        <v>61110</v>
      </c>
      <c r="C15" t="s">
        <v>249</v>
      </c>
      <c r="D15" t="s">
        <v>244</v>
      </c>
      <c r="E15" t="s">
        <v>14</v>
      </c>
      <c r="F15" t="s">
        <v>18</v>
      </c>
      <c r="G15" t="s">
        <v>30</v>
      </c>
      <c r="H15" s="1">
        <v>2024</v>
      </c>
      <c r="I15" s="2">
        <v>2300000</v>
      </c>
    </row>
    <row r="16" spans="1:9" x14ac:dyDescent="0.35">
      <c r="A16">
        <v>6792</v>
      </c>
      <c r="B16" s="1">
        <v>61125</v>
      </c>
      <c r="C16" t="s">
        <v>250</v>
      </c>
      <c r="D16" t="s">
        <v>244</v>
      </c>
      <c r="E16" t="s">
        <v>14</v>
      </c>
      <c r="F16" t="s">
        <v>18</v>
      </c>
      <c r="G16" t="s">
        <v>32</v>
      </c>
      <c r="H16" s="1">
        <v>2024</v>
      </c>
      <c r="I16" s="2">
        <v>5000000</v>
      </c>
    </row>
    <row r="17" spans="1:9" x14ac:dyDescent="0.35">
      <c r="A17">
        <v>7050</v>
      </c>
      <c r="B17" s="1">
        <v>61132</v>
      </c>
      <c r="C17" t="s">
        <v>251</v>
      </c>
      <c r="D17" t="s">
        <v>244</v>
      </c>
      <c r="E17" t="s">
        <v>14</v>
      </c>
      <c r="F17" t="s">
        <v>15</v>
      </c>
      <c r="G17" t="s">
        <v>16</v>
      </c>
      <c r="H17" s="1">
        <v>2024</v>
      </c>
      <c r="I17" s="2">
        <v>21173440</v>
      </c>
    </row>
    <row r="18" spans="1:9" x14ac:dyDescent="0.35">
      <c r="A18">
        <v>7159</v>
      </c>
      <c r="B18" s="1">
        <v>61133</v>
      </c>
      <c r="C18" t="s">
        <v>252</v>
      </c>
      <c r="D18" t="s">
        <v>244</v>
      </c>
      <c r="E18" t="s">
        <v>14</v>
      </c>
      <c r="F18" t="s">
        <v>18</v>
      </c>
      <c r="G18" t="s">
        <v>32</v>
      </c>
      <c r="H18" s="1">
        <v>2024</v>
      </c>
      <c r="I18" s="2">
        <v>2500000</v>
      </c>
    </row>
    <row r="19" spans="1:9" x14ac:dyDescent="0.35">
      <c r="A19">
        <v>7215</v>
      </c>
      <c r="B19" s="1">
        <v>61136</v>
      </c>
      <c r="C19" t="s">
        <v>253</v>
      </c>
      <c r="D19" t="s">
        <v>244</v>
      </c>
      <c r="E19" t="s">
        <v>14</v>
      </c>
      <c r="F19" t="s">
        <v>18</v>
      </c>
      <c r="G19" t="s">
        <v>30</v>
      </c>
      <c r="H19" s="1">
        <v>2024</v>
      </c>
      <c r="I19" s="2">
        <v>1500000</v>
      </c>
    </row>
    <row r="20" spans="1:9" x14ac:dyDescent="0.35">
      <c r="A20">
        <v>7219</v>
      </c>
      <c r="B20" s="1">
        <v>61138</v>
      </c>
      <c r="C20" t="s">
        <v>254</v>
      </c>
      <c r="D20" t="s">
        <v>244</v>
      </c>
      <c r="E20" t="s">
        <v>14</v>
      </c>
      <c r="F20" t="s">
        <v>18</v>
      </c>
      <c r="G20" t="s">
        <v>32</v>
      </c>
      <c r="H20" s="1">
        <v>2025</v>
      </c>
      <c r="I20" s="2">
        <v>4500000</v>
      </c>
    </row>
    <row r="21" spans="1:9" x14ac:dyDescent="0.35">
      <c r="A21">
        <v>7292</v>
      </c>
      <c r="B21" s="1">
        <v>61139</v>
      </c>
      <c r="C21" t="s">
        <v>255</v>
      </c>
      <c r="D21" t="s">
        <v>244</v>
      </c>
      <c r="E21" t="s">
        <v>14</v>
      </c>
      <c r="F21" t="s">
        <v>18</v>
      </c>
      <c r="G21" t="s">
        <v>80</v>
      </c>
      <c r="H21" s="1">
        <v>2024</v>
      </c>
      <c r="I21" s="2">
        <v>1000000</v>
      </c>
    </row>
    <row r="22" spans="1:9" x14ac:dyDescent="0.35">
      <c r="A22">
        <v>7330</v>
      </c>
      <c r="B22" s="1">
        <v>61140</v>
      </c>
      <c r="C22" t="s">
        <v>256</v>
      </c>
      <c r="D22" t="s">
        <v>244</v>
      </c>
      <c r="E22" t="s">
        <v>14</v>
      </c>
      <c r="F22" t="s">
        <v>18</v>
      </c>
      <c r="G22" t="s">
        <v>30</v>
      </c>
      <c r="H22" s="1">
        <v>2024</v>
      </c>
      <c r="I22" s="2">
        <v>6000000</v>
      </c>
    </row>
    <row r="23" spans="1:9" x14ac:dyDescent="0.35">
      <c r="A23">
        <v>7465</v>
      </c>
      <c r="B23" s="1">
        <v>61147</v>
      </c>
      <c r="C23" t="s">
        <v>257</v>
      </c>
      <c r="D23" t="s">
        <v>244</v>
      </c>
      <c r="E23" t="s">
        <v>14</v>
      </c>
      <c r="F23" t="s">
        <v>18</v>
      </c>
      <c r="G23" t="s">
        <v>258</v>
      </c>
      <c r="H23" s="1">
        <v>2024</v>
      </c>
      <c r="I23" s="2">
        <v>250000</v>
      </c>
    </row>
    <row r="24" spans="1:9" x14ac:dyDescent="0.35">
      <c r="A24">
        <v>7481</v>
      </c>
      <c r="B24" s="1">
        <v>61149</v>
      </c>
      <c r="C24" t="s">
        <v>259</v>
      </c>
      <c r="D24" t="s">
        <v>244</v>
      </c>
      <c r="E24" t="s">
        <v>14</v>
      </c>
      <c r="F24" t="s">
        <v>18</v>
      </c>
      <c r="G24" t="s">
        <v>32</v>
      </c>
      <c r="H24" s="1">
        <v>2024</v>
      </c>
      <c r="I24" s="2">
        <v>1000000</v>
      </c>
    </row>
    <row r="25" spans="1:9" x14ac:dyDescent="0.35">
      <c r="A25">
        <v>7691</v>
      </c>
      <c r="B25" s="1">
        <v>61154</v>
      </c>
      <c r="C25" t="s">
        <v>260</v>
      </c>
      <c r="D25" t="s">
        <v>244</v>
      </c>
      <c r="E25" t="s">
        <v>14</v>
      </c>
      <c r="F25" t="s">
        <v>18</v>
      </c>
      <c r="G25" t="s">
        <v>32</v>
      </c>
      <c r="H25" s="1">
        <v>2024</v>
      </c>
      <c r="I25" s="2">
        <v>2482167.19</v>
      </c>
    </row>
    <row r="26" spans="1:9" x14ac:dyDescent="0.35">
      <c r="A26">
        <v>7722</v>
      </c>
      <c r="B26" s="1">
        <v>61155</v>
      </c>
      <c r="C26" t="s">
        <v>261</v>
      </c>
      <c r="D26" t="s">
        <v>244</v>
      </c>
      <c r="E26" t="s">
        <v>14</v>
      </c>
      <c r="F26" t="s">
        <v>18</v>
      </c>
      <c r="G26" t="s">
        <v>30</v>
      </c>
      <c r="H26" s="1">
        <v>2024</v>
      </c>
      <c r="I26" s="2">
        <v>2200594.92</v>
      </c>
    </row>
    <row r="27" spans="1:9" x14ac:dyDescent="0.35">
      <c r="A27">
        <v>7997</v>
      </c>
      <c r="B27" s="1">
        <v>61158</v>
      </c>
      <c r="C27" t="s">
        <v>262</v>
      </c>
      <c r="D27" t="s">
        <v>244</v>
      </c>
      <c r="E27" t="s">
        <v>14</v>
      </c>
      <c r="F27" t="s">
        <v>18</v>
      </c>
      <c r="G27" t="s">
        <v>32</v>
      </c>
      <c r="H27" s="1">
        <v>2024</v>
      </c>
      <c r="I27" s="2">
        <v>300000</v>
      </c>
    </row>
    <row r="28" spans="1:9" x14ac:dyDescent="0.35">
      <c r="A28">
        <v>8037</v>
      </c>
      <c r="B28" s="1">
        <v>61160</v>
      </c>
      <c r="C28" t="s">
        <v>263</v>
      </c>
      <c r="D28" t="s">
        <v>244</v>
      </c>
      <c r="E28" t="s">
        <v>248</v>
      </c>
      <c r="F28" t="s">
        <v>18</v>
      </c>
      <c r="G28" t="s">
        <v>32</v>
      </c>
      <c r="H28" s="1">
        <v>2025</v>
      </c>
      <c r="I28" s="2">
        <v>10000000</v>
      </c>
    </row>
    <row r="29" spans="1:9" x14ac:dyDescent="0.35">
      <c r="A29">
        <v>6362</v>
      </c>
      <c r="B29" s="1">
        <v>62129</v>
      </c>
      <c r="C29" t="s">
        <v>264</v>
      </c>
      <c r="D29" t="s">
        <v>244</v>
      </c>
      <c r="E29" t="s">
        <v>14</v>
      </c>
      <c r="F29" t="s">
        <v>15</v>
      </c>
      <c r="G29" t="s">
        <v>16</v>
      </c>
      <c r="H29" s="1">
        <v>2025</v>
      </c>
      <c r="I29" s="2">
        <v>2911376</v>
      </c>
    </row>
    <row r="30" spans="1:9" x14ac:dyDescent="0.35">
      <c r="A30">
        <v>6789</v>
      </c>
      <c r="B30" s="1">
        <v>62139</v>
      </c>
      <c r="C30" t="s">
        <v>250</v>
      </c>
      <c r="D30" t="s">
        <v>244</v>
      </c>
      <c r="E30" t="s">
        <v>14</v>
      </c>
      <c r="F30" t="s">
        <v>18</v>
      </c>
      <c r="G30" t="s">
        <v>32</v>
      </c>
      <c r="H30" s="1">
        <v>2024</v>
      </c>
      <c r="I30" s="2">
        <v>4000000</v>
      </c>
    </row>
    <row r="31" spans="1:9" x14ac:dyDescent="0.35">
      <c r="A31">
        <v>6961</v>
      </c>
      <c r="B31" s="1">
        <v>62144</v>
      </c>
      <c r="C31" t="s">
        <v>265</v>
      </c>
      <c r="D31" t="s">
        <v>244</v>
      </c>
      <c r="E31" t="s">
        <v>14</v>
      </c>
      <c r="F31" t="s">
        <v>18</v>
      </c>
      <c r="G31" t="s">
        <v>258</v>
      </c>
      <c r="H31" s="1">
        <v>2024</v>
      </c>
      <c r="I31" s="2">
        <v>1700000</v>
      </c>
    </row>
    <row r="32" spans="1:9" x14ac:dyDescent="0.35">
      <c r="A32">
        <v>7212</v>
      </c>
      <c r="B32" s="1">
        <v>62150</v>
      </c>
      <c r="C32" t="s">
        <v>266</v>
      </c>
      <c r="D32" t="s">
        <v>244</v>
      </c>
      <c r="E32" t="s">
        <v>14</v>
      </c>
      <c r="F32" t="s">
        <v>18</v>
      </c>
      <c r="G32" t="s">
        <v>32</v>
      </c>
      <c r="H32" s="1">
        <v>2025</v>
      </c>
      <c r="I32" s="2">
        <v>1500000</v>
      </c>
    </row>
    <row r="33" spans="1:11" x14ac:dyDescent="0.35">
      <c r="A33">
        <v>7282</v>
      </c>
      <c r="B33" s="1">
        <v>62152</v>
      </c>
      <c r="C33" t="s">
        <v>267</v>
      </c>
      <c r="D33" t="s">
        <v>244</v>
      </c>
      <c r="E33" t="s">
        <v>14</v>
      </c>
      <c r="F33" t="s">
        <v>18</v>
      </c>
      <c r="G33" t="s">
        <v>258</v>
      </c>
      <c r="H33" s="1">
        <v>2024</v>
      </c>
      <c r="I33" s="2">
        <v>2500000</v>
      </c>
    </row>
    <row r="34" spans="1:11" x14ac:dyDescent="0.35">
      <c r="A34">
        <v>7383</v>
      </c>
      <c r="B34" s="1">
        <v>62156</v>
      </c>
      <c r="C34" t="s">
        <v>268</v>
      </c>
      <c r="D34" t="s">
        <v>244</v>
      </c>
      <c r="E34" t="s">
        <v>14</v>
      </c>
      <c r="F34" t="s">
        <v>18</v>
      </c>
      <c r="G34" t="s">
        <v>32</v>
      </c>
      <c r="H34" s="1">
        <v>2025</v>
      </c>
      <c r="I34" s="2">
        <v>6500000</v>
      </c>
    </row>
    <row r="35" spans="1:11" x14ac:dyDescent="0.35">
      <c r="A35">
        <v>7449</v>
      </c>
      <c r="B35" s="1">
        <v>62158</v>
      </c>
      <c r="C35" t="s">
        <v>269</v>
      </c>
      <c r="D35" t="s">
        <v>244</v>
      </c>
      <c r="E35" t="s">
        <v>14</v>
      </c>
      <c r="F35" t="s">
        <v>18</v>
      </c>
      <c r="G35" t="s">
        <v>32</v>
      </c>
      <c r="H35" s="1">
        <v>2025</v>
      </c>
      <c r="I35" s="2">
        <v>1500000</v>
      </c>
    </row>
    <row r="36" spans="1:11" x14ac:dyDescent="0.35">
      <c r="A36">
        <v>7538</v>
      </c>
      <c r="B36" s="1">
        <v>62159</v>
      </c>
      <c r="C36" t="s">
        <v>270</v>
      </c>
      <c r="D36" t="s">
        <v>244</v>
      </c>
      <c r="E36" t="s">
        <v>14</v>
      </c>
      <c r="F36" t="s">
        <v>18</v>
      </c>
      <c r="G36" t="s">
        <v>32</v>
      </c>
      <c r="H36" s="1">
        <v>2025</v>
      </c>
      <c r="I36" s="2">
        <v>425000</v>
      </c>
    </row>
    <row r="37" spans="1:11" x14ac:dyDescent="0.35">
      <c r="A37">
        <v>7561</v>
      </c>
      <c r="B37" s="1">
        <v>62160</v>
      </c>
      <c r="C37" t="s">
        <v>271</v>
      </c>
      <c r="D37" t="s">
        <v>244</v>
      </c>
      <c r="E37" t="s">
        <v>14</v>
      </c>
      <c r="F37" t="s">
        <v>18</v>
      </c>
      <c r="G37" t="s">
        <v>30</v>
      </c>
      <c r="H37" s="1">
        <v>2024</v>
      </c>
      <c r="I37" s="2">
        <v>4000000</v>
      </c>
    </row>
    <row r="38" spans="1:11" x14ac:dyDescent="0.35">
      <c r="A38">
        <v>7690</v>
      </c>
      <c r="B38" s="1">
        <v>62161</v>
      </c>
      <c r="C38" t="s">
        <v>272</v>
      </c>
      <c r="D38" t="s">
        <v>244</v>
      </c>
      <c r="E38" t="s">
        <v>14</v>
      </c>
      <c r="F38" t="s">
        <v>18</v>
      </c>
      <c r="G38" t="s">
        <v>46</v>
      </c>
      <c r="H38" s="1">
        <v>2024</v>
      </c>
      <c r="I38" s="2">
        <v>1310617.25</v>
      </c>
      <c r="K38" s="2"/>
    </row>
    <row r="39" spans="1:11" x14ac:dyDescent="0.35">
      <c r="A39">
        <v>7785</v>
      </c>
      <c r="B39" s="1">
        <v>62162</v>
      </c>
      <c r="C39" t="s">
        <v>273</v>
      </c>
      <c r="D39" t="s">
        <v>244</v>
      </c>
      <c r="E39" t="s">
        <v>14</v>
      </c>
      <c r="F39" t="s">
        <v>18</v>
      </c>
      <c r="G39" t="s">
        <v>32</v>
      </c>
      <c r="H39" s="1">
        <v>2024</v>
      </c>
      <c r="I39" s="2">
        <v>1800000</v>
      </c>
      <c r="K39" s="2"/>
    </row>
    <row r="40" spans="1:11" x14ac:dyDescent="0.35">
      <c r="A40">
        <v>7812</v>
      </c>
      <c r="B40" s="1">
        <v>62163</v>
      </c>
      <c r="C40" t="s">
        <v>274</v>
      </c>
      <c r="D40" t="s">
        <v>244</v>
      </c>
      <c r="E40" t="s">
        <v>14</v>
      </c>
      <c r="F40" t="s">
        <v>18</v>
      </c>
      <c r="G40" t="s">
        <v>30</v>
      </c>
      <c r="H40" s="1">
        <v>2024</v>
      </c>
      <c r="I40" s="2">
        <v>1800000</v>
      </c>
      <c r="K40" s="2"/>
    </row>
    <row r="41" spans="1:11" x14ac:dyDescent="0.35">
      <c r="A41">
        <v>7882</v>
      </c>
      <c r="B41" s="1">
        <v>62167</v>
      </c>
      <c r="C41" t="s">
        <v>275</v>
      </c>
      <c r="D41" t="s">
        <v>244</v>
      </c>
      <c r="E41" t="s">
        <v>14</v>
      </c>
      <c r="F41" t="s">
        <v>18</v>
      </c>
      <c r="G41" t="s">
        <v>32</v>
      </c>
      <c r="H41" s="1">
        <v>2025</v>
      </c>
      <c r="I41" s="2">
        <v>1600000</v>
      </c>
      <c r="K41" s="2"/>
    </row>
    <row r="42" spans="1:11" x14ac:dyDescent="0.35">
      <c r="A42">
        <v>7930</v>
      </c>
      <c r="B42" s="1">
        <v>62168</v>
      </c>
      <c r="C42" t="s">
        <v>276</v>
      </c>
      <c r="D42" t="s">
        <v>244</v>
      </c>
      <c r="E42" t="s">
        <v>14</v>
      </c>
      <c r="F42" t="s">
        <v>18</v>
      </c>
      <c r="G42" t="s">
        <v>32</v>
      </c>
      <c r="H42" s="1">
        <v>2024</v>
      </c>
      <c r="I42" s="2">
        <v>750000</v>
      </c>
      <c r="K42" s="2"/>
    </row>
    <row r="43" spans="1:11" x14ac:dyDescent="0.35">
      <c r="A43">
        <v>7981</v>
      </c>
      <c r="B43" s="1">
        <v>62169</v>
      </c>
      <c r="C43" t="s">
        <v>277</v>
      </c>
      <c r="D43" t="s">
        <v>244</v>
      </c>
      <c r="E43" t="s">
        <v>82</v>
      </c>
      <c r="F43" t="s">
        <v>18</v>
      </c>
      <c r="G43" t="s">
        <v>32</v>
      </c>
      <c r="H43" s="1">
        <v>2025</v>
      </c>
      <c r="I43" s="2">
        <v>44409816</v>
      </c>
      <c r="K43" s="2"/>
    </row>
    <row r="44" spans="1:11" x14ac:dyDescent="0.35">
      <c r="A44">
        <v>8027</v>
      </c>
      <c r="B44" s="1">
        <v>62171</v>
      </c>
      <c r="C44" t="s">
        <v>278</v>
      </c>
      <c r="D44" t="s">
        <v>244</v>
      </c>
      <c r="E44" t="s">
        <v>14</v>
      </c>
      <c r="F44" t="s">
        <v>18</v>
      </c>
      <c r="G44" t="s">
        <v>32</v>
      </c>
      <c r="H44" s="1">
        <v>2025</v>
      </c>
      <c r="I44" s="2">
        <v>19876000</v>
      </c>
      <c r="K44" s="2"/>
    </row>
    <row r="45" spans="1:11" x14ac:dyDescent="0.35">
      <c r="A45">
        <v>8032</v>
      </c>
      <c r="B45" s="1">
        <v>62172</v>
      </c>
      <c r="C45" t="s">
        <v>279</v>
      </c>
      <c r="D45" t="s">
        <v>244</v>
      </c>
      <c r="E45" t="s">
        <v>14</v>
      </c>
      <c r="F45" t="s">
        <v>18</v>
      </c>
      <c r="G45" t="s">
        <v>32</v>
      </c>
      <c r="H45" s="1">
        <v>2024</v>
      </c>
      <c r="I45" s="2">
        <v>1000000</v>
      </c>
      <c r="K45" s="2"/>
    </row>
    <row r="46" spans="1:11" x14ac:dyDescent="0.35">
      <c r="A46">
        <v>5543</v>
      </c>
      <c r="B46" s="1">
        <v>63061</v>
      </c>
      <c r="C46" t="s">
        <v>280</v>
      </c>
      <c r="D46" t="s">
        <v>244</v>
      </c>
      <c r="E46" t="s">
        <v>14</v>
      </c>
      <c r="F46" t="s">
        <v>18</v>
      </c>
      <c r="G46" t="s">
        <v>46</v>
      </c>
      <c r="H46" s="1">
        <v>2024</v>
      </c>
      <c r="I46" s="2">
        <v>1100000</v>
      </c>
      <c r="K46" s="2"/>
    </row>
    <row r="47" spans="1:11" x14ac:dyDescent="0.35">
      <c r="A47">
        <v>5544</v>
      </c>
      <c r="B47" s="1">
        <v>63062</v>
      </c>
      <c r="C47" t="s">
        <v>281</v>
      </c>
      <c r="D47" t="s">
        <v>244</v>
      </c>
      <c r="E47" t="s">
        <v>14</v>
      </c>
      <c r="F47" t="s">
        <v>18</v>
      </c>
      <c r="G47" t="s">
        <v>46</v>
      </c>
      <c r="H47" s="1">
        <v>2024</v>
      </c>
      <c r="I47" s="2">
        <v>120000</v>
      </c>
      <c r="K47" s="2"/>
    </row>
    <row r="48" spans="1:11" x14ac:dyDescent="0.35">
      <c r="A48">
        <v>5495</v>
      </c>
      <c r="B48" s="1">
        <v>63063</v>
      </c>
      <c r="C48" t="s">
        <v>282</v>
      </c>
      <c r="D48" t="s">
        <v>244</v>
      </c>
      <c r="E48" t="s">
        <v>14</v>
      </c>
      <c r="F48" t="s">
        <v>18</v>
      </c>
      <c r="G48" t="s">
        <v>283</v>
      </c>
      <c r="H48" s="1">
        <v>2024</v>
      </c>
      <c r="I48" s="2">
        <v>995000</v>
      </c>
      <c r="K48" s="2"/>
    </row>
    <row r="49" spans="1:11" x14ac:dyDescent="0.35">
      <c r="A49">
        <v>5833</v>
      </c>
      <c r="B49" s="1">
        <v>63077</v>
      </c>
      <c r="C49" t="s">
        <v>284</v>
      </c>
      <c r="D49" t="s">
        <v>244</v>
      </c>
      <c r="E49" t="s">
        <v>14</v>
      </c>
      <c r="F49" t="s">
        <v>15</v>
      </c>
      <c r="G49" t="s">
        <v>16</v>
      </c>
      <c r="H49" s="1">
        <v>2025</v>
      </c>
      <c r="I49" s="2">
        <v>3705000</v>
      </c>
      <c r="K49" s="2"/>
    </row>
    <row r="50" spans="1:11" x14ac:dyDescent="0.35">
      <c r="A50">
        <v>5849</v>
      </c>
      <c r="B50" s="1">
        <v>63079</v>
      </c>
      <c r="C50" t="s">
        <v>285</v>
      </c>
      <c r="D50" t="s">
        <v>244</v>
      </c>
      <c r="E50" t="s">
        <v>14</v>
      </c>
      <c r="F50" t="s">
        <v>15</v>
      </c>
      <c r="G50" t="s">
        <v>16</v>
      </c>
      <c r="H50" s="1">
        <v>2024</v>
      </c>
      <c r="I50" s="2">
        <v>1477000</v>
      </c>
      <c r="K50" s="2"/>
    </row>
    <row r="51" spans="1:11" x14ac:dyDescent="0.35">
      <c r="A51">
        <v>7154</v>
      </c>
      <c r="B51" s="1">
        <v>63097</v>
      </c>
      <c r="C51" t="s">
        <v>286</v>
      </c>
      <c r="D51" t="s">
        <v>244</v>
      </c>
      <c r="E51" t="s">
        <v>14</v>
      </c>
      <c r="F51" t="s">
        <v>18</v>
      </c>
      <c r="G51" t="s">
        <v>30</v>
      </c>
      <c r="H51" s="1">
        <v>2024</v>
      </c>
      <c r="I51" s="2">
        <v>3500000</v>
      </c>
      <c r="K51" s="2"/>
    </row>
    <row r="52" spans="1:11" x14ac:dyDescent="0.35">
      <c r="A52">
        <v>7628</v>
      </c>
      <c r="B52" s="1">
        <v>63100</v>
      </c>
      <c r="C52" t="s">
        <v>287</v>
      </c>
      <c r="D52" t="s">
        <v>244</v>
      </c>
      <c r="E52" t="s">
        <v>14</v>
      </c>
      <c r="F52" t="s">
        <v>15</v>
      </c>
      <c r="G52" t="s">
        <v>16</v>
      </c>
      <c r="H52" s="1">
        <v>2024</v>
      </c>
      <c r="I52" s="2">
        <v>752560</v>
      </c>
      <c r="K52" s="2"/>
    </row>
    <row r="53" spans="1:11" x14ac:dyDescent="0.35">
      <c r="A53">
        <v>7723</v>
      </c>
      <c r="B53" s="1">
        <v>63101</v>
      </c>
      <c r="C53" t="s">
        <v>288</v>
      </c>
      <c r="D53" t="s">
        <v>244</v>
      </c>
      <c r="E53" t="s">
        <v>14</v>
      </c>
      <c r="F53" t="s">
        <v>18</v>
      </c>
      <c r="G53" t="s">
        <v>32</v>
      </c>
      <c r="H53" s="1">
        <v>2025</v>
      </c>
      <c r="I53" s="2">
        <v>3126235.62</v>
      </c>
      <c r="K53" s="2"/>
    </row>
    <row r="54" spans="1:11" x14ac:dyDescent="0.35">
      <c r="A54">
        <v>7758</v>
      </c>
      <c r="B54" s="1">
        <v>63102</v>
      </c>
      <c r="C54" t="s">
        <v>289</v>
      </c>
      <c r="D54" t="s">
        <v>244</v>
      </c>
      <c r="E54" t="s">
        <v>14</v>
      </c>
      <c r="F54" t="s">
        <v>18</v>
      </c>
      <c r="G54" t="s">
        <v>32</v>
      </c>
      <c r="H54" s="1">
        <v>2024</v>
      </c>
      <c r="I54" s="2">
        <v>350000</v>
      </c>
      <c r="K54" s="2"/>
    </row>
    <row r="55" spans="1:11" x14ac:dyDescent="0.35">
      <c r="A55">
        <v>7787</v>
      </c>
      <c r="B55" s="1">
        <v>63104</v>
      </c>
      <c r="C55" t="s">
        <v>290</v>
      </c>
      <c r="D55" t="s">
        <v>244</v>
      </c>
      <c r="E55" t="s">
        <v>14</v>
      </c>
      <c r="F55" t="s">
        <v>18</v>
      </c>
      <c r="G55" t="s">
        <v>32</v>
      </c>
      <c r="H55" s="1">
        <v>2025</v>
      </c>
      <c r="I55" s="2">
        <v>1351953.73</v>
      </c>
      <c r="K55" s="2"/>
    </row>
    <row r="56" spans="1:11" x14ac:dyDescent="0.35">
      <c r="A56">
        <v>7789</v>
      </c>
      <c r="B56" s="1">
        <v>63106</v>
      </c>
      <c r="C56" t="s">
        <v>291</v>
      </c>
      <c r="D56" t="s">
        <v>244</v>
      </c>
      <c r="E56" t="s">
        <v>14</v>
      </c>
      <c r="F56" t="s">
        <v>18</v>
      </c>
      <c r="G56" t="s">
        <v>32</v>
      </c>
      <c r="H56" s="1">
        <v>2025</v>
      </c>
      <c r="I56" s="2">
        <v>3977459.85</v>
      </c>
      <c r="K56" s="2"/>
    </row>
    <row r="57" spans="1:11" x14ac:dyDescent="0.35">
      <c r="A57">
        <v>7802</v>
      </c>
      <c r="B57" s="1">
        <v>63107</v>
      </c>
      <c r="C57" t="s">
        <v>292</v>
      </c>
      <c r="D57" t="s">
        <v>244</v>
      </c>
      <c r="E57" t="s">
        <v>14</v>
      </c>
      <c r="F57" t="s">
        <v>18</v>
      </c>
      <c r="G57" t="s">
        <v>30</v>
      </c>
      <c r="H57" s="1">
        <v>2025</v>
      </c>
      <c r="I57" s="2">
        <v>17000000</v>
      </c>
      <c r="K57" s="2"/>
    </row>
    <row r="58" spans="1:11" x14ac:dyDescent="0.35">
      <c r="A58">
        <v>7815</v>
      </c>
      <c r="B58" s="1">
        <v>63109</v>
      </c>
      <c r="C58" t="s">
        <v>293</v>
      </c>
      <c r="D58" t="s">
        <v>244</v>
      </c>
      <c r="E58" t="s">
        <v>14</v>
      </c>
      <c r="F58" t="s">
        <v>18</v>
      </c>
      <c r="G58" t="s">
        <v>32</v>
      </c>
      <c r="H58" s="1">
        <v>2024</v>
      </c>
      <c r="I58" s="2">
        <v>5975000</v>
      </c>
      <c r="K58" s="2"/>
    </row>
    <row r="59" spans="1:11" x14ac:dyDescent="0.35">
      <c r="A59">
        <v>7929</v>
      </c>
      <c r="B59" s="1">
        <v>63110</v>
      </c>
      <c r="C59" t="s">
        <v>294</v>
      </c>
      <c r="D59" t="s">
        <v>244</v>
      </c>
      <c r="E59" t="s">
        <v>14</v>
      </c>
      <c r="F59" t="s">
        <v>18</v>
      </c>
      <c r="G59" t="s">
        <v>32</v>
      </c>
      <c r="H59" s="1">
        <v>2024</v>
      </c>
      <c r="I59" s="2">
        <v>1600000</v>
      </c>
      <c r="K59" s="2"/>
    </row>
    <row r="60" spans="1:11" x14ac:dyDescent="0.35">
      <c r="A60">
        <v>7959</v>
      </c>
      <c r="B60" s="1">
        <v>63111</v>
      </c>
      <c r="C60" t="s">
        <v>295</v>
      </c>
      <c r="D60" t="s">
        <v>244</v>
      </c>
      <c r="E60" t="s">
        <v>14</v>
      </c>
      <c r="F60" t="s">
        <v>18</v>
      </c>
      <c r="G60" t="s">
        <v>32</v>
      </c>
      <c r="H60" s="1">
        <v>2024</v>
      </c>
      <c r="I60" s="2">
        <v>301679</v>
      </c>
      <c r="K60" s="2"/>
    </row>
    <row r="61" spans="1:11" x14ac:dyDescent="0.35">
      <c r="A61">
        <v>8085</v>
      </c>
      <c r="B61" s="1">
        <v>63114</v>
      </c>
      <c r="C61" t="s">
        <v>296</v>
      </c>
      <c r="D61" t="s">
        <v>244</v>
      </c>
      <c r="E61" t="s">
        <v>14</v>
      </c>
      <c r="F61" t="s">
        <v>18</v>
      </c>
      <c r="G61" t="s">
        <v>32</v>
      </c>
      <c r="H61" s="1">
        <v>2024</v>
      </c>
      <c r="I61" s="2">
        <v>5000000</v>
      </c>
      <c r="K61" s="2"/>
    </row>
    <row r="62" spans="1:11" x14ac:dyDescent="0.35">
      <c r="A62">
        <v>6409</v>
      </c>
      <c r="B62" s="1">
        <v>64072</v>
      </c>
      <c r="C62" t="s">
        <v>297</v>
      </c>
      <c r="D62" t="s">
        <v>244</v>
      </c>
      <c r="E62" t="s">
        <v>88</v>
      </c>
      <c r="F62" t="s">
        <v>18</v>
      </c>
      <c r="G62" t="s">
        <v>258</v>
      </c>
      <c r="H62" s="1">
        <v>2024</v>
      </c>
      <c r="I62" s="2">
        <v>11000000</v>
      </c>
      <c r="K62" s="2"/>
    </row>
    <row r="63" spans="1:11" x14ac:dyDescent="0.35">
      <c r="A63">
        <v>6658</v>
      </c>
      <c r="B63" s="1">
        <v>64084</v>
      </c>
      <c r="C63" t="s">
        <v>298</v>
      </c>
      <c r="D63" t="s">
        <v>244</v>
      </c>
      <c r="E63" t="s">
        <v>82</v>
      </c>
      <c r="F63" t="s">
        <v>18</v>
      </c>
      <c r="G63" t="s">
        <v>30</v>
      </c>
      <c r="H63" s="1">
        <v>2024</v>
      </c>
      <c r="I63" s="2">
        <v>25649755</v>
      </c>
      <c r="K63" s="2"/>
    </row>
    <row r="64" spans="1:11" x14ac:dyDescent="0.35">
      <c r="A64">
        <v>6695</v>
      </c>
      <c r="B64" s="1">
        <v>64086</v>
      </c>
      <c r="C64" t="s">
        <v>355</v>
      </c>
      <c r="D64" t="s">
        <v>244</v>
      </c>
      <c r="E64" t="s">
        <v>14</v>
      </c>
      <c r="F64" t="s">
        <v>18</v>
      </c>
      <c r="G64" t="s">
        <v>30</v>
      </c>
      <c r="H64" s="1">
        <v>2025</v>
      </c>
      <c r="I64" s="2">
        <v>60000000</v>
      </c>
      <c r="K64" s="2"/>
    </row>
    <row r="65" spans="1:11" x14ac:dyDescent="0.35">
      <c r="A65">
        <v>6775</v>
      </c>
      <c r="B65" s="1">
        <v>64090</v>
      </c>
      <c r="C65" t="s">
        <v>299</v>
      </c>
      <c r="D65" t="s">
        <v>244</v>
      </c>
      <c r="E65" t="s">
        <v>14</v>
      </c>
      <c r="F65" t="s">
        <v>18</v>
      </c>
      <c r="G65" t="s">
        <v>32</v>
      </c>
      <c r="H65" s="1">
        <v>2024</v>
      </c>
      <c r="I65" s="2">
        <v>2500000</v>
      </c>
      <c r="K65" s="2"/>
    </row>
    <row r="66" spans="1:11" x14ac:dyDescent="0.35">
      <c r="A66">
        <v>6951</v>
      </c>
      <c r="B66" s="1">
        <v>64098</v>
      </c>
      <c r="C66" t="s">
        <v>300</v>
      </c>
      <c r="D66" t="s">
        <v>244</v>
      </c>
      <c r="E66" t="s">
        <v>14</v>
      </c>
      <c r="F66" t="s">
        <v>18</v>
      </c>
      <c r="G66" t="s">
        <v>283</v>
      </c>
      <c r="H66" s="1">
        <v>2024</v>
      </c>
      <c r="I66" s="2">
        <v>4600000</v>
      </c>
      <c r="K66" s="2"/>
    </row>
    <row r="67" spans="1:11" x14ac:dyDescent="0.35">
      <c r="A67">
        <v>6952</v>
      </c>
      <c r="B67" s="1">
        <v>64099</v>
      </c>
      <c r="C67" t="s">
        <v>301</v>
      </c>
      <c r="D67" t="s">
        <v>244</v>
      </c>
      <c r="E67" t="s">
        <v>14</v>
      </c>
      <c r="F67" t="s">
        <v>18</v>
      </c>
      <c r="G67" t="s">
        <v>46</v>
      </c>
      <c r="H67" s="1">
        <v>2025</v>
      </c>
      <c r="I67" s="2">
        <v>8700000</v>
      </c>
      <c r="K67" s="2"/>
    </row>
    <row r="68" spans="1:11" x14ac:dyDescent="0.35">
      <c r="A68">
        <v>7251</v>
      </c>
      <c r="B68" s="1">
        <v>64109</v>
      </c>
      <c r="C68" t="s">
        <v>302</v>
      </c>
      <c r="D68" t="s">
        <v>244</v>
      </c>
      <c r="E68" t="s">
        <v>248</v>
      </c>
      <c r="F68" t="s">
        <v>18</v>
      </c>
      <c r="G68" t="s">
        <v>32</v>
      </c>
      <c r="H68" s="1">
        <v>2025</v>
      </c>
      <c r="I68" s="2">
        <v>4500000</v>
      </c>
      <c r="K68" s="2"/>
    </row>
    <row r="69" spans="1:11" x14ac:dyDescent="0.35">
      <c r="A69">
        <v>7277</v>
      </c>
      <c r="B69" s="1">
        <v>64111</v>
      </c>
      <c r="C69" t="s">
        <v>303</v>
      </c>
      <c r="D69" t="s">
        <v>244</v>
      </c>
      <c r="E69" t="s">
        <v>82</v>
      </c>
      <c r="F69" t="s">
        <v>18</v>
      </c>
      <c r="G69" t="s">
        <v>30</v>
      </c>
      <c r="H69" s="1">
        <v>2025</v>
      </c>
      <c r="I69" s="2">
        <v>21743567</v>
      </c>
      <c r="K69" s="2"/>
    </row>
    <row r="70" spans="1:11" x14ac:dyDescent="0.35">
      <c r="A70">
        <v>7537</v>
      </c>
      <c r="B70" s="1">
        <v>64115</v>
      </c>
      <c r="C70" t="s">
        <v>304</v>
      </c>
      <c r="D70" t="s">
        <v>244</v>
      </c>
      <c r="E70" t="s">
        <v>14</v>
      </c>
      <c r="F70" t="s">
        <v>18</v>
      </c>
      <c r="G70" t="s">
        <v>32</v>
      </c>
      <c r="H70" s="1">
        <v>2025</v>
      </c>
      <c r="I70" s="2">
        <v>2000000</v>
      </c>
      <c r="K70" s="2"/>
    </row>
    <row r="71" spans="1:11" x14ac:dyDescent="0.35">
      <c r="A71">
        <v>7818</v>
      </c>
      <c r="B71" s="1">
        <v>64124</v>
      </c>
      <c r="C71" t="s">
        <v>305</v>
      </c>
      <c r="D71" t="s">
        <v>244</v>
      </c>
      <c r="E71" t="s">
        <v>14</v>
      </c>
      <c r="F71" t="s">
        <v>18</v>
      </c>
      <c r="G71" t="s">
        <v>46</v>
      </c>
      <c r="H71" s="1">
        <v>2024</v>
      </c>
      <c r="I71" s="2">
        <v>10000000</v>
      </c>
      <c r="K71" s="2"/>
    </row>
    <row r="72" spans="1:11" x14ac:dyDescent="0.35">
      <c r="A72">
        <v>7820</v>
      </c>
      <c r="B72" s="1">
        <v>64125</v>
      </c>
      <c r="C72" t="s">
        <v>306</v>
      </c>
      <c r="D72" t="s">
        <v>244</v>
      </c>
      <c r="E72" t="s">
        <v>14</v>
      </c>
      <c r="F72" t="s">
        <v>18</v>
      </c>
      <c r="G72" t="s">
        <v>32</v>
      </c>
      <c r="H72" s="1">
        <v>2024</v>
      </c>
      <c r="I72" s="2">
        <v>1250000</v>
      </c>
      <c r="K72" s="2"/>
    </row>
    <row r="73" spans="1:11" x14ac:dyDescent="0.35">
      <c r="A73">
        <v>7823</v>
      </c>
      <c r="B73" s="1">
        <v>64126</v>
      </c>
      <c r="C73" t="s">
        <v>307</v>
      </c>
      <c r="D73" t="s">
        <v>244</v>
      </c>
      <c r="E73" t="s">
        <v>14</v>
      </c>
      <c r="F73" t="s">
        <v>18</v>
      </c>
      <c r="G73" t="s">
        <v>32</v>
      </c>
      <c r="H73" s="1">
        <v>2024</v>
      </c>
      <c r="I73" s="2">
        <v>7208743.04</v>
      </c>
      <c r="K73" s="2"/>
    </row>
    <row r="74" spans="1:11" x14ac:dyDescent="0.35">
      <c r="A74">
        <v>7853</v>
      </c>
      <c r="B74" s="1">
        <v>64127</v>
      </c>
      <c r="C74" t="s">
        <v>308</v>
      </c>
      <c r="D74" t="s">
        <v>244</v>
      </c>
      <c r="E74" t="s">
        <v>14</v>
      </c>
      <c r="F74" t="s">
        <v>18</v>
      </c>
      <c r="G74" t="s">
        <v>32</v>
      </c>
      <c r="H74" s="1">
        <v>2024</v>
      </c>
      <c r="I74" s="2">
        <v>99879</v>
      </c>
      <c r="K74" s="2"/>
    </row>
    <row r="75" spans="1:11" x14ac:dyDescent="0.35">
      <c r="A75" s="9">
        <v>7946</v>
      </c>
      <c r="B75" s="10">
        <v>64130</v>
      </c>
      <c r="C75" s="9" t="s">
        <v>309</v>
      </c>
      <c r="D75" s="9" t="s">
        <v>244</v>
      </c>
      <c r="E75" s="9" t="s">
        <v>82</v>
      </c>
      <c r="F75" s="9" t="s">
        <v>18</v>
      </c>
      <c r="G75" s="9" t="s">
        <v>32</v>
      </c>
      <c r="H75" s="10">
        <v>2025</v>
      </c>
      <c r="I75" s="7">
        <v>19876974</v>
      </c>
      <c r="K75" s="2"/>
    </row>
    <row r="76" spans="1:11" x14ac:dyDescent="0.35">
      <c r="A76">
        <v>7957</v>
      </c>
      <c r="B76" s="1">
        <v>64131</v>
      </c>
      <c r="C76" t="s">
        <v>310</v>
      </c>
      <c r="D76" t="s">
        <v>244</v>
      </c>
      <c r="E76" t="s">
        <v>14</v>
      </c>
      <c r="F76" t="s">
        <v>18</v>
      </c>
      <c r="G76" t="s">
        <v>258</v>
      </c>
      <c r="H76" s="1">
        <v>2024</v>
      </c>
      <c r="I76" s="2">
        <v>60000000</v>
      </c>
      <c r="K76" s="2"/>
    </row>
    <row r="77" spans="1:11" x14ac:dyDescent="0.35">
      <c r="A77">
        <v>8069</v>
      </c>
      <c r="B77" s="1">
        <v>64132</v>
      </c>
      <c r="C77" t="s">
        <v>311</v>
      </c>
      <c r="D77" t="s">
        <v>244</v>
      </c>
      <c r="E77" t="s">
        <v>82</v>
      </c>
      <c r="F77" t="s">
        <v>18</v>
      </c>
      <c r="G77" t="s">
        <v>30</v>
      </c>
      <c r="H77" s="1">
        <v>2025</v>
      </c>
      <c r="I77" s="2">
        <v>6000000</v>
      </c>
      <c r="K77" s="2"/>
    </row>
    <row r="78" spans="1:11" x14ac:dyDescent="0.35">
      <c r="A78">
        <v>8070</v>
      </c>
      <c r="B78" s="1">
        <v>64133</v>
      </c>
      <c r="C78" t="s">
        <v>312</v>
      </c>
      <c r="D78" t="s">
        <v>244</v>
      </c>
      <c r="E78" t="s">
        <v>82</v>
      </c>
      <c r="F78" t="s">
        <v>18</v>
      </c>
      <c r="G78" t="s">
        <v>30</v>
      </c>
      <c r="H78" s="1">
        <v>2025</v>
      </c>
      <c r="I78" s="2">
        <v>1000000</v>
      </c>
    </row>
    <row r="79" spans="1:11" x14ac:dyDescent="0.35">
      <c r="A79">
        <v>8071</v>
      </c>
      <c r="B79" s="1">
        <v>64134</v>
      </c>
      <c r="C79" t="s">
        <v>313</v>
      </c>
      <c r="D79" t="s">
        <v>244</v>
      </c>
      <c r="E79" t="s">
        <v>82</v>
      </c>
      <c r="F79" t="s">
        <v>18</v>
      </c>
      <c r="G79" t="s">
        <v>30</v>
      </c>
      <c r="H79" s="1">
        <v>2025</v>
      </c>
      <c r="I79" s="2">
        <v>1000000</v>
      </c>
    </row>
    <row r="80" spans="1:11" x14ac:dyDescent="0.35">
      <c r="A80">
        <v>8075</v>
      </c>
      <c r="B80" s="1">
        <v>64135</v>
      </c>
      <c r="C80" t="s">
        <v>314</v>
      </c>
      <c r="D80" t="s">
        <v>244</v>
      </c>
      <c r="E80" t="s">
        <v>82</v>
      </c>
      <c r="F80" t="s">
        <v>18</v>
      </c>
      <c r="G80" t="s">
        <v>30</v>
      </c>
      <c r="H80" s="1">
        <v>2024</v>
      </c>
      <c r="I80" s="2">
        <v>16000000</v>
      </c>
    </row>
    <row r="81" spans="1:9" x14ac:dyDescent="0.35">
      <c r="A81">
        <v>8076</v>
      </c>
      <c r="B81" s="1">
        <v>64136</v>
      </c>
      <c r="C81" t="s">
        <v>315</v>
      </c>
      <c r="D81" t="s">
        <v>244</v>
      </c>
      <c r="E81" t="s">
        <v>82</v>
      </c>
      <c r="F81" t="s">
        <v>18</v>
      </c>
      <c r="G81" t="s">
        <v>30</v>
      </c>
      <c r="H81" s="1">
        <v>2024</v>
      </c>
      <c r="I81" s="2">
        <v>1000000</v>
      </c>
    </row>
    <row r="82" spans="1:9" x14ac:dyDescent="0.35">
      <c r="A82">
        <v>8077</v>
      </c>
      <c r="B82" s="1">
        <v>64137</v>
      </c>
      <c r="C82" t="s">
        <v>316</v>
      </c>
      <c r="D82" t="s">
        <v>244</v>
      </c>
      <c r="E82" t="s">
        <v>82</v>
      </c>
      <c r="F82" t="s">
        <v>18</v>
      </c>
      <c r="G82" t="s">
        <v>30</v>
      </c>
      <c r="H82" s="1">
        <v>2024</v>
      </c>
      <c r="I82" s="2">
        <v>500000</v>
      </c>
    </row>
    <row r="83" spans="1:9" x14ac:dyDescent="0.35">
      <c r="A83">
        <v>5842</v>
      </c>
      <c r="B83" s="1">
        <v>71097</v>
      </c>
      <c r="C83" t="s">
        <v>317</v>
      </c>
      <c r="D83" t="s">
        <v>244</v>
      </c>
      <c r="E83" t="s">
        <v>14</v>
      </c>
      <c r="F83" t="s">
        <v>18</v>
      </c>
      <c r="G83" t="s">
        <v>258</v>
      </c>
      <c r="H83" s="1">
        <v>2024</v>
      </c>
      <c r="I83" s="2">
        <v>7000000</v>
      </c>
    </row>
    <row r="84" spans="1:9" x14ac:dyDescent="0.35">
      <c r="A84">
        <v>6790</v>
      </c>
      <c r="B84" s="1">
        <v>71114</v>
      </c>
      <c r="C84" t="s">
        <v>318</v>
      </c>
      <c r="D84" t="s">
        <v>244</v>
      </c>
      <c r="E84" t="s">
        <v>14</v>
      </c>
      <c r="F84" t="s">
        <v>18</v>
      </c>
      <c r="G84" t="s">
        <v>258</v>
      </c>
      <c r="H84" s="1">
        <v>2024</v>
      </c>
      <c r="I84" s="2">
        <v>20000000</v>
      </c>
    </row>
    <row r="85" spans="1:9" x14ac:dyDescent="0.35">
      <c r="A85">
        <v>7173</v>
      </c>
      <c r="B85" s="1">
        <v>71119</v>
      </c>
      <c r="C85" t="s">
        <v>319</v>
      </c>
      <c r="D85" t="s">
        <v>244</v>
      </c>
      <c r="E85" t="s">
        <v>14</v>
      </c>
      <c r="F85" t="s">
        <v>18</v>
      </c>
      <c r="G85" t="s">
        <v>32</v>
      </c>
      <c r="H85" s="1">
        <v>2024</v>
      </c>
      <c r="I85" s="2">
        <v>1027000</v>
      </c>
    </row>
    <row r="86" spans="1:9" x14ac:dyDescent="0.35">
      <c r="A86">
        <v>7294</v>
      </c>
      <c r="B86" s="1">
        <v>71122</v>
      </c>
      <c r="C86" t="s">
        <v>320</v>
      </c>
      <c r="D86" t="s">
        <v>244</v>
      </c>
      <c r="E86" t="s">
        <v>14</v>
      </c>
      <c r="F86" t="s">
        <v>18</v>
      </c>
      <c r="G86" t="s">
        <v>80</v>
      </c>
      <c r="H86" s="1">
        <v>2025</v>
      </c>
      <c r="I86" s="2">
        <v>6000000</v>
      </c>
    </row>
    <row r="87" spans="1:9" x14ac:dyDescent="0.35">
      <c r="A87">
        <v>7355</v>
      </c>
      <c r="B87" s="1">
        <v>71124</v>
      </c>
      <c r="C87" t="s">
        <v>321</v>
      </c>
      <c r="D87" t="s">
        <v>244</v>
      </c>
      <c r="E87" t="s">
        <v>14</v>
      </c>
      <c r="F87" t="s">
        <v>18</v>
      </c>
      <c r="G87" t="s">
        <v>30</v>
      </c>
      <c r="H87" s="1">
        <v>2025</v>
      </c>
      <c r="I87" s="2">
        <v>1500000</v>
      </c>
    </row>
    <row r="88" spans="1:9" x14ac:dyDescent="0.35">
      <c r="A88">
        <v>7424</v>
      </c>
      <c r="B88" s="1">
        <v>71125</v>
      </c>
      <c r="C88" t="s">
        <v>322</v>
      </c>
      <c r="D88" t="s">
        <v>244</v>
      </c>
      <c r="E88" t="s">
        <v>14</v>
      </c>
      <c r="F88" t="s">
        <v>18</v>
      </c>
      <c r="G88" t="s">
        <v>32</v>
      </c>
      <c r="H88" s="1">
        <v>2024</v>
      </c>
      <c r="I88" s="2">
        <v>1000000</v>
      </c>
    </row>
    <row r="89" spans="1:9" x14ac:dyDescent="0.35">
      <c r="A89">
        <v>7429</v>
      </c>
      <c r="B89" s="1">
        <v>71126</v>
      </c>
      <c r="C89" t="s">
        <v>323</v>
      </c>
      <c r="D89" t="s">
        <v>244</v>
      </c>
      <c r="E89" t="s">
        <v>14</v>
      </c>
      <c r="F89" t="s">
        <v>18</v>
      </c>
      <c r="G89" t="s">
        <v>32</v>
      </c>
      <c r="H89" s="1">
        <v>2024</v>
      </c>
      <c r="I89" s="2">
        <v>3200000</v>
      </c>
    </row>
    <row r="90" spans="1:9" x14ac:dyDescent="0.35">
      <c r="A90">
        <v>7451</v>
      </c>
      <c r="B90" s="1">
        <v>71128</v>
      </c>
      <c r="C90" t="s">
        <v>324</v>
      </c>
      <c r="D90" t="s">
        <v>244</v>
      </c>
      <c r="E90" t="s">
        <v>14</v>
      </c>
      <c r="F90" t="s">
        <v>18</v>
      </c>
      <c r="G90" t="s">
        <v>32</v>
      </c>
      <c r="H90" s="1">
        <v>2025</v>
      </c>
      <c r="I90" s="2">
        <v>2670000</v>
      </c>
    </row>
    <row r="91" spans="1:9" x14ac:dyDescent="0.35">
      <c r="A91">
        <v>7452</v>
      </c>
      <c r="B91" s="1">
        <v>71129</v>
      </c>
      <c r="C91" t="s">
        <v>325</v>
      </c>
      <c r="D91" t="s">
        <v>244</v>
      </c>
      <c r="E91" t="s">
        <v>14</v>
      </c>
      <c r="F91" t="s">
        <v>18</v>
      </c>
      <c r="G91" t="s">
        <v>32</v>
      </c>
      <c r="H91" s="1">
        <v>2025</v>
      </c>
      <c r="I91" s="2">
        <v>1196000</v>
      </c>
    </row>
    <row r="92" spans="1:9" x14ac:dyDescent="0.35">
      <c r="A92">
        <v>7584</v>
      </c>
      <c r="B92" s="1">
        <v>71130</v>
      </c>
      <c r="C92" t="s">
        <v>326</v>
      </c>
      <c r="D92" t="s">
        <v>244</v>
      </c>
      <c r="E92" t="s">
        <v>14</v>
      </c>
      <c r="F92" t="s">
        <v>18</v>
      </c>
      <c r="G92" t="s">
        <v>46</v>
      </c>
      <c r="H92" s="1">
        <v>2024</v>
      </c>
      <c r="I92" s="2">
        <v>1500000</v>
      </c>
    </row>
    <row r="93" spans="1:9" x14ac:dyDescent="0.35">
      <c r="A93">
        <v>7652</v>
      </c>
      <c r="B93" s="1">
        <v>71138</v>
      </c>
      <c r="C93" t="s">
        <v>327</v>
      </c>
      <c r="D93" t="s">
        <v>244</v>
      </c>
      <c r="E93" t="s">
        <v>14</v>
      </c>
      <c r="F93" t="s">
        <v>18</v>
      </c>
      <c r="G93" t="s">
        <v>32</v>
      </c>
      <c r="H93" s="1">
        <v>2024</v>
      </c>
      <c r="I93" s="2">
        <v>1900000</v>
      </c>
    </row>
    <row r="94" spans="1:9" x14ac:dyDescent="0.35">
      <c r="A94">
        <v>7654</v>
      </c>
      <c r="B94" s="1">
        <v>71139</v>
      </c>
      <c r="C94" t="s">
        <v>328</v>
      </c>
      <c r="D94" t="s">
        <v>244</v>
      </c>
      <c r="E94" t="s">
        <v>14</v>
      </c>
      <c r="F94" t="s">
        <v>18</v>
      </c>
      <c r="G94" t="s">
        <v>32</v>
      </c>
      <c r="H94" s="1">
        <v>2025</v>
      </c>
      <c r="I94" s="2">
        <v>16000000</v>
      </c>
    </row>
    <row r="95" spans="1:9" x14ac:dyDescent="0.35">
      <c r="A95">
        <v>7655</v>
      </c>
      <c r="B95" s="1">
        <v>71140</v>
      </c>
      <c r="C95" t="s">
        <v>329</v>
      </c>
      <c r="D95" t="s">
        <v>244</v>
      </c>
      <c r="E95" t="s">
        <v>14</v>
      </c>
      <c r="F95" t="s">
        <v>18</v>
      </c>
      <c r="G95" t="s">
        <v>32</v>
      </c>
      <c r="H95" s="1">
        <v>2025</v>
      </c>
      <c r="I95" s="2">
        <v>7000000</v>
      </c>
    </row>
    <row r="96" spans="1:9" x14ac:dyDescent="0.35">
      <c r="A96">
        <v>7656</v>
      </c>
      <c r="B96" s="1">
        <v>71141</v>
      </c>
      <c r="C96" t="s">
        <v>330</v>
      </c>
      <c r="D96" t="s">
        <v>244</v>
      </c>
      <c r="E96" t="s">
        <v>14</v>
      </c>
      <c r="F96" t="s">
        <v>18</v>
      </c>
      <c r="G96" t="s">
        <v>32</v>
      </c>
      <c r="H96" s="1">
        <v>2025</v>
      </c>
      <c r="I96" s="2">
        <v>8000000</v>
      </c>
    </row>
    <row r="97" spans="1:9" x14ac:dyDescent="0.35">
      <c r="A97">
        <v>7805</v>
      </c>
      <c r="B97" s="1">
        <v>71145</v>
      </c>
      <c r="C97" t="s">
        <v>331</v>
      </c>
      <c r="D97" t="s">
        <v>244</v>
      </c>
      <c r="E97" t="s">
        <v>14</v>
      </c>
      <c r="F97" t="s">
        <v>18</v>
      </c>
      <c r="G97" t="s">
        <v>80</v>
      </c>
      <c r="H97" s="1">
        <v>2025</v>
      </c>
      <c r="I97" s="2">
        <v>9150000</v>
      </c>
    </row>
    <row r="98" spans="1:9" x14ac:dyDescent="0.35">
      <c r="A98">
        <v>7903</v>
      </c>
      <c r="B98" s="1">
        <v>71147</v>
      </c>
      <c r="C98" t="s">
        <v>332</v>
      </c>
      <c r="D98" t="s">
        <v>244</v>
      </c>
      <c r="E98" t="s">
        <v>14</v>
      </c>
      <c r="F98" t="s">
        <v>18</v>
      </c>
      <c r="G98" t="s">
        <v>32</v>
      </c>
      <c r="H98" s="1">
        <v>2024</v>
      </c>
      <c r="I98" s="2">
        <v>3000000</v>
      </c>
    </row>
    <row r="99" spans="1:9" x14ac:dyDescent="0.35">
      <c r="A99">
        <v>8049</v>
      </c>
      <c r="B99" s="1">
        <v>71148</v>
      </c>
      <c r="C99" t="s">
        <v>333</v>
      </c>
      <c r="D99" t="s">
        <v>244</v>
      </c>
      <c r="E99" t="s">
        <v>14</v>
      </c>
      <c r="F99" t="s">
        <v>18</v>
      </c>
      <c r="G99" t="s">
        <v>32</v>
      </c>
      <c r="H99" s="1">
        <v>2024</v>
      </c>
      <c r="I99" s="2">
        <v>7500000</v>
      </c>
    </row>
    <row r="100" spans="1:9" x14ac:dyDescent="0.35">
      <c r="A100">
        <v>8062</v>
      </c>
      <c r="B100" s="1">
        <v>71149</v>
      </c>
      <c r="C100" t="s">
        <v>334</v>
      </c>
      <c r="D100" t="s">
        <v>244</v>
      </c>
      <c r="E100" t="s">
        <v>14</v>
      </c>
      <c r="F100" t="s">
        <v>18</v>
      </c>
      <c r="G100" t="s">
        <v>32</v>
      </c>
      <c r="H100" s="1">
        <v>2024</v>
      </c>
      <c r="I100" s="2">
        <v>3000000</v>
      </c>
    </row>
    <row r="101" spans="1:9" x14ac:dyDescent="0.35">
      <c r="A101">
        <v>5396</v>
      </c>
      <c r="B101" s="1">
        <v>72070</v>
      </c>
      <c r="C101" t="s">
        <v>335</v>
      </c>
      <c r="D101" t="s">
        <v>244</v>
      </c>
      <c r="E101" t="s">
        <v>14</v>
      </c>
      <c r="F101" t="s">
        <v>18</v>
      </c>
      <c r="G101" t="s">
        <v>30</v>
      </c>
      <c r="H101" s="1">
        <v>2025</v>
      </c>
      <c r="I101" s="2">
        <v>6000000</v>
      </c>
    </row>
    <row r="102" spans="1:9" x14ac:dyDescent="0.35">
      <c r="A102">
        <v>5633</v>
      </c>
      <c r="B102" s="1">
        <v>72071</v>
      </c>
      <c r="C102" t="s">
        <v>336</v>
      </c>
      <c r="D102" t="s">
        <v>244</v>
      </c>
      <c r="E102" t="s">
        <v>14</v>
      </c>
      <c r="F102" t="s">
        <v>18</v>
      </c>
      <c r="G102" t="s">
        <v>32</v>
      </c>
      <c r="H102" s="1">
        <v>2025</v>
      </c>
      <c r="I102" s="2">
        <v>1100000</v>
      </c>
    </row>
    <row r="103" spans="1:9" x14ac:dyDescent="0.35">
      <c r="A103">
        <v>7468</v>
      </c>
      <c r="B103" s="1">
        <v>72093</v>
      </c>
      <c r="C103" t="s">
        <v>337</v>
      </c>
      <c r="D103" t="s">
        <v>244</v>
      </c>
      <c r="E103" t="s">
        <v>14</v>
      </c>
      <c r="F103" t="s">
        <v>18</v>
      </c>
      <c r="G103" t="s">
        <v>32</v>
      </c>
      <c r="H103" s="1">
        <v>2024</v>
      </c>
      <c r="I103" s="2">
        <v>1500000</v>
      </c>
    </row>
    <row r="104" spans="1:9" x14ac:dyDescent="0.35">
      <c r="A104">
        <v>7956</v>
      </c>
      <c r="B104" s="1">
        <v>72094</v>
      </c>
      <c r="C104" t="s">
        <v>338</v>
      </c>
      <c r="D104" t="s">
        <v>244</v>
      </c>
      <c r="E104" t="s">
        <v>14</v>
      </c>
      <c r="F104" t="s">
        <v>18</v>
      </c>
      <c r="G104" t="s">
        <v>32</v>
      </c>
      <c r="H104" s="1">
        <v>2024</v>
      </c>
      <c r="I104" s="2">
        <v>5000000</v>
      </c>
    </row>
    <row r="105" spans="1:9" x14ac:dyDescent="0.35">
      <c r="A105">
        <v>5904</v>
      </c>
      <c r="B105" s="1">
        <v>73065</v>
      </c>
      <c r="C105" t="s">
        <v>339</v>
      </c>
      <c r="D105" t="s">
        <v>244</v>
      </c>
      <c r="E105" t="s">
        <v>14</v>
      </c>
      <c r="F105" t="s">
        <v>18</v>
      </c>
      <c r="G105" t="s">
        <v>30</v>
      </c>
      <c r="H105" s="1">
        <v>2025</v>
      </c>
      <c r="I105" s="2">
        <v>40000000</v>
      </c>
    </row>
    <row r="106" spans="1:9" x14ac:dyDescent="0.35">
      <c r="A106">
        <v>6798</v>
      </c>
      <c r="B106" s="1">
        <v>73087</v>
      </c>
      <c r="C106" t="s">
        <v>340</v>
      </c>
      <c r="D106" t="s">
        <v>244</v>
      </c>
      <c r="E106" t="s">
        <v>14</v>
      </c>
      <c r="F106" t="s">
        <v>18</v>
      </c>
      <c r="G106" t="s">
        <v>258</v>
      </c>
      <c r="H106" s="1">
        <v>2025</v>
      </c>
      <c r="I106" s="2">
        <v>32000000</v>
      </c>
    </row>
    <row r="107" spans="1:9" x14ac:dyDescent="0.35">
      <c r="A107">
        <v>7053</v>
      </c>
      <c r="B107" s="1">
        <v>73089</v>
      </c>
      <c r="C107" t="s">
        <v>341</v>
      </c>
      <c r="D107" t="s">
        <v>244</v>
      </c>
      <c r="E107" t="s">
        <v>14</v>
      </c>
      <c r="F107" t="s">
        <v>18</v>
      </c>
      <c r="G107" t="s">
        <v>46</v>
      </c>
      <c r="H107" s="1">
        <v>2024</v>
      </c>
      <c r="I107" s="2">
        <v>25708189.859999999</v>
      </c>
    </row>
    <row r="108" spans="1:9" x14ac:dyDescent="0.35">
      <c r="A108">
        <v>7162</v>
      </c>
      <c r="B108" s="1">
        <v>73090</v>
      </c>
      <c r="C108" t="s">
        <v>342</v>
      </c>
      <c r="D108" t="s">
        <v>244</v>
      </c>
      <c r="E108" t="s">
        <v>14</v>
      </c>
      <c r="F108" t="s">
        <v>18</v>
      </c>
      <c r="G108" t="s">
        <v>32</v>
      </c>
      <c r="H108" s="1">
        <v>2025</v>
      </c>
      <c r="I108" s="2">
        <v>3000000</v>
      </c>
    </row>
    <row r="109" spans="1:9" x14ac:dyDescent="0.35">
      <c r="A109">
        <v>7183</v>
      </c>
      <c r="B109" s="1">
        <v>73091</v>
      </c>
      <c r="C109" t="s">
        <v>343</v>
      </c>
      <c r="D109" t="s">
        <v>244</v>
      </c>
      <c r="E109" t="s">
        <v>14</v>
      </c>
      <c r="F109" t="s">
        <v>18</v>
      </c>
      <c r="G109" t="s">
        <v>32</v>
      </c>
      <c r="H109" s="1">
        <v>2024</v>
      </c>
      <c r="I109" s="2">
        <v>8000000</v>
      </c>
    </row>
    <row r="110" spans="1:9" x14ac:dyDescent="0.35">
      <c r="A110">
        <v>7309</v>
      </c>
      <c r="B110" s="1">
        <v>73095</v>
      </c>
      <c r="C110" t="s">
        <v>344</v>
      </c>
      <c r="D110" t="s">
        <v>244</v>
      </c>
      <c r="E110" t="s">
        <v>14</v>
      </c>
      <c r="F110" t="s">
        <v>18</v>
      </c>
      <c r="G110" t="s">
        <v>32</v>
      </c>
      <c r="H110" s="1">
        <v>2025</v>
      </c>
      <c r="I110" s="2">
        <v>5000000</v>
      </c>
    </row>
    <row r="111" spans="1:9" x14ac:dyDescent="0.35">
      <c r="A111">
        <v>7735</v>
      </c>
      <c r="B111" s="1">
        <v>73109</v>
      </c>
      <c r="C111" t="s">
        <v>345</v>
      </c>
      <c r="D111" t="s">
        <v>244</v>
      </c>
      <c r="E111" t="s">
        <v>14</v>
      </c>
      <c r="F111" t="s">
        <v>18</v>
      </c>
      <c r="G111" t="s">
        <v>32</v>
      </c>
      <c r="H111" s="1">
        <v>2024</v>
      </c>
      <c r="I111" s="2">
        <v>3500000</v>
      </c>
    </row>
    <row r="112" spans="1:9" x14ac:dyDescent="0.35">
      <c r="A112">
        <v>7976</v>
      </c>
      <c r="B112" s="1">
        <v>73118</v>
      </c>
      <c r="C112" t="s">
        <v>346</v>
      </c>
      <c r="D112" t="s">
        <v>244</v>
      </c>
      <c r="E112" t="s">
        <v>14</v>
      </c>
      <c r="F112" t="s">
        <v>18</v>
      </c>
      <c r="G112" t="s">
        <v>46</v>
      </c>
      <c r="H112" s="1">
        <v>2024</v>
      </c>
      <c r="I112" s="2">
        <v>1438762.5</v>
      </c>
    </row>
    <row r="113" spans="1:11" x14ac:dyDescent="0.35">
      <c r="A113">
        <v>7977</v>
      </c>
      <c r="B113" s="1">
        <v>73119</v>
      </c>
      <c r="C113" t="s">
        <v>347</v>
      </c>
      <c r="D113" t="s">
        <v>244</v>
      </c>
      <c r="E113" t="s">
        <v>14</v>
      </c>
      <c r="F113" t="s">
        <v>18</v>
      </c>
      <c r="G113" t="s">
        <v>46</v>
      </c>
      <c r="H113" s="1">
        <v>2024</v>
      </c>
      <c r="I113" s="2">
        <v>4448570.22</v>
      </c>
    </row>
    <row r="114" spans="1:11" x14ac:dyDescent="0.35">
      <c r="A114">
        <v>1563</v>
      </c>
      <c r="B114" s="1">
        <v>75028</v>
      </c>
      <c r="C114" t="s">
        <v>348</v>
      </c>
      <c r="D114" t="s">
        <v>244</v>
      </c>
      <c r="E114" t="s">
        <v>14</v>
      </c>
      <c r="F114" t="s">
        <v>15</v>
      </c>
      <c r="G114" t="s">
        <v>16</v>
      </c>
      <c r="H114" s="1">
        <v>2024</v>
      </c>
      <c r="I114" s="2">
        <v>1147554</v>
      </c>
    </row>
    <row r="115" spans="1:11" x14ac:dyDescent="0.35">
      <c r="A115">
        <v>1564</v>
      </c>
      <c r="B115" s="1">
        <v>75029</v>
      </c>
      <c r="C115" t="s">
        <v>349</v>
      </c>
      <c r="D115" t="s">
        <v>244</v>
      </c>
      <c r="E115" t="s">
        <v>14</v>
      </c>
      <c r="F115" t="s">
        <v>15</v>
      </c>
      <c r="G115" t="s">
        <v>16</v>
      </c>
      <c r="H115" s="1">
        <v>2024</v>
      </c>
      <c r="I115" s="2">
        <v>263000</v>
      </c>
    </row>
    <row r="116" spans="1:11" x14ac:dyDescent="0.35">
      <c r="A116">
        <v>6586</v>
      </c>
      <c r="B116" s="1">
        <v>75054</v>
      </c>
      <c r="C116" t="s">
        <v>350</v>
      </c>
      <c r="D116" t="s">
        <v>244</v>
      </c>
      <c r="E116" t="s">
        <v>14</v>
      </c>
      <c r="F116" t="s">
        <v>18</v>
      </c>
      <c r="G116" t="s">
        <v>32</v>
      </c>
      <c r="H116" s="1">
        <v>2024</v>
      </c>
      <c r="I116" s="2">
        <v>2000000</v>
      </c>
    </row>
    <row r="117" spans="1:11" x14ac:dyDescent="0.35">
      <c r="A117">
        <v>6588</v>
      </c>
      <c r="B117" s="1">
        <v>75056</v>
      </c>
      <c r="C117" t="s">
        <v>351</v>
      </c>
      <c r="D117" t="s">
        <v>244</v>
      </c>
      <c r="E117" t="s">
        <v>14</v>
      </c>
      <c r="F117" t="s">
        <v>18</v>
      </c>
      <c r="G117" t="s">
        <v>32</v>
      </c>
      <c r="H117" s="1">
        <v>2024</v>
      </c>
      <c r="I117" s="2">
        <v>1750000</v>
      </c>
    </row>
    <row r="118" spans="1:11" x14ac:dyDescent="0.35">
      <c r="A118">
        <v>6590</v>
      </c>
      <c r="B118" s="1">
        <v>75058</v>
      </c>
      <c r="C118" t="s">
        <v>352</v>
      </c>
      <c r="D118" t="s">
        <v>244</v>
      </c>
      <c r="E118" t="s">
        <v>14</v>
      </c>
      <c r="F118" t="s">
        <v>18</v>
      </c>
      <c r="G118" t="s">
        <v>32</v>
      </c>
      <c r="H118" s="1">
        <v>2025</v>
      </c>
      <c r="I118" s="2">
        <v>1750000</v>
      </c>
    </row>
    <row r="119" spans="1:11" x14ac:dyDescent="0.35">
      <c r="A119">
        <v>7752</v>
      </c>
      <c r="B119" s="1">
        <v>80020</v>
      </c>
      <c r="C119" t="s">
        <v>353</v>
      </c>
      <c r="D119" t="s">
        <v>244</v>
      </c>
      <c r="E119" t="s">
        <v>14</v>
      </c>
      <c r="F119" t="s">
        <v>18</v>
      </c>
      <c r="G119" t="s">
        <v>32</v>
      </c>
      <c r="H119" s="1">
        <v>2025</v>
      </c>
      <c r="I119" s="2">
        <v>3500000</v>
      </c>
    </row>
    <row r="120" spans="1:11" x14ac:dyDescent="0.35">
      <c r="A120" t="s">
        <v>354</v>
      </c>
      <c r="I120" s="3">
        <f>SUBTOTAL(109,Table2[Project Estimate])</f>
        <v>754998894.18000007</v>
      </c>
      <c r="K120" s="2"/>
    </row>
    <row r="123" spans="1:11" x14ac:dyDescent="0.35">
      <c r="B123" t="s">
        <v>361</v>
      </c>
    </row>
    <row r="124" spans="1:11" x14ac:dyDescent="0.35">
      <c r="B124" t="s">
        <v>362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0E586C-E1DF-4396-9642-D9F335DD369D}"/>
</file>

<file path=customXml/itemProps2.xml><?xml version="1.0" encoding="utf-8"?>
<ds:datastoreItem xmlns:ds="http://schemas.openxmlformats.org/officeDocument/2006/customXml" ds:itemID="{E0C188B6-86ED-4942-8A5A-B62FE819B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F3C32A-F293-4C4F-98B0-B212D7486F9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Street</vt:lpstr>
      <vt:lpstr>Facility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Fulmer</dc:creator>
  <cp:lastModifiedBy>Jagt, Dave A.</cp:lastModifiedBy>
  <dcterms:created xsi:type="dcterms:W3CDTF">2023-03-15T16:57:36Z</dcterms:created>
  <dcterms:modified xsi:type="dcterms:W3CDTF">2023-03-17T13:58:30Z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