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cd.projectcentral.bv.com/sites/401641/Shared Documents/2024 - 2025 Rate Proceeding/Calcs/Vicinity Analysis/"/>
    </mc:Choice>
  </mc:AlternateContent>
  <xr:revisionPtr revIDLastSave="0" documentId="8_{A3EA8530-7356-4B94-878C-55E549832279}" xr6:coauthVersionLast="47" xr6:coauthVersionMax="47" xr10:uidLastSave="{00000000-0000-0000-0000-000000000000}"/>
  <bookViews>
    <workbookView xWindow="28680" yWindow="-120" windowWidth="29040" windowHeight="15840" firstSheet="1" activeTab="1" xr2:uid="{00000000-000D-0000-FFFF-FFFF00000000}"/>
  </bookViews>
  <sheets>
    <sheet name="monthly_vicinity" sheetId="1" r:id="rId1"/>
    <sheet name="Vicinity Data_Summary" sheetId="3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R13" i="1" l="1"/>
  <c r="OQ13" i="1"/>
  <c r="OP13" i="1"/>
  <c r="OO13" i="1"/>
  <c r="ON13" i="1"/>
  <c r="OM13" i="1"/>
  <c r="OL13" i="1"/>
  <c r="OK13" i="1"/>
  <c r="OJ13" i="1"/>
  <c r="OI13" i="1"/>
  <c r="OH13" i="1"/>
  <c r="OG13" i="1"/>
  <c r="OF13" i="1"/>
  <c r="OE13" i="1"/>
  <c r="OD13" i="1"/>
  <c r="OC13" i="1"/>
  <c r="OB13" i="1"/>
  <c r="OA13" i="1"/>
  <c r="NZ13" i="1"/>
  <c r="NY13" i="1"/>
  <c r="NX13" i="1"/>
  <c r="NW13" i="1"/>
  <c r="NV13" i="1"/>
  <c r="NU13" i="1"/>
  <c r="NT13" i="1"/>
  <c r="NS13" i="1"/>
  <c r="NR13" i="1"/>
  <c r="NQ13" i="1"/>
  <c r="NP13" i="1"/>
  <c r="NO13" i="1"/>
  <c r="NN13" i="1"/>
  <c r="NM13" i="1"/>
  <c r="NL13" i="1"/>
  <c r="NK13" i="1"/>
  <c r="NJ13" i="1"/>
  <c r="NI13" i="1"/>
  <c r="NH13" i="1"/>
  <c r="NG13" i="1"/>
  <c r="NF13" i="1"/>
  <c r="NE13" i="1"/>
  <c r="ND13" i="1"/>
  <c r="NC13" i="1"/>
  <c r="NB13" i="1"/>
  <c r="NA13" i="1"/>
  <c r="MZ13" i="1"/>
  <c r="MY13" i="1"/>
  <c r="MX13" i="1"/>
  <c r="MW13" i="1"/>
  <c r="MV13" i="1"/>
  <c r="MU13" i="1"/>
  <c r="MT13" i="1"/>
  <c r="MS13" i="1"/>
  <c r="MR13" i="1"/>
  <c r="MQ13" i="1"/>
  <c r="MP13" i="1"/>
  <c r="MO13" i="1"/>
  <c r="MN13" i="1"/>
  <c r="MM13" i="1"/>
  <c r="ML13" i="1"/>
  <c r="MK13" i="1"/>
  <c r="MJ13" i="1"/>
  <c r="MI13" i="1"/>
  <c r="MH13" i="1"/>
  <c r="MG13" i="1"/>
  <c r="MF13" i="1"/>
  <c r="ME13" i="1"/>
  <c r="MD13" i="1"/>
  <c r="MC13" i="1"/>
  <c r="MB13" i="1"/>
  <c r="MA13" i="1"/>
  <c r="LZ13" i="1"/>
  <c r="LY13" i="1"/>
  <c r="LX13" i="1"/>
  <c r="LW13" i="1"/>
  <c r="LV13" i="1"/>
  <c r="LU13" i="1"/>
  <c r="LT13" i="1"/>
  <c r="LS13" i="1"/>
  <c r="LR13" i="1"/>
  <c r="LQ13" i="1"/>
  <c r="LP13" i="1"/>
  <c r="LO13" i="1"/>
  <c r="LN13" i="1"/>
  <c r="LM13" i="1"/>
  <c r="LL13" i="1"/>
  <c r="LK13" i="1"/>
  <c r="LJ13" i="1"/>
  <c r="LI13" i="1"/>
  <c r="LH13" i="1"/>
  <c r="LG13" i="1"/>
  <c r="LF13" i="1"/>
  <c r="LE13" i="1"/>
  <c r="LD13" i="1"/>
  <c r="LC13" i="1"/>
  <c r="LB13" i="1"/>
  <c r="LA13" i="1"/>
  <c r="KZ13" i="1"/>
  <c r="KY13" i="1"/>
  <c r="KX13" i="1"/>
  <c r="KW13" i="1"/>
  <c r="KV13" i="1"/>
  <c r="KU13" i="1"/>
  <c r="KT13" i="1"/>
  <c r="KS13" i="1"/>
  <c r="KR13" i="1"/>
  <c r="KQ13" i="1"/>
  <c r="KP13" i="1"/>
  <c r="KO13" i="1"/>
  <c r="KN13" i="1"/>
  <c r="KM13" i="1"/>
  <c r="KL13" i="1"/>
  <c r="KK13" i="1"/>
  <c r="KJ13" i="1"/>
  <c r="KI13" i="1"/>
  <c r="KH13" i="1"/>
  <c r="KG13" i="1"/>
  <c r="KF13" i="1"/>
  <c r="KE13" i="1"/>
  <c r="KD13" i="1"/>
  <c r="KC13" i="1"/>
  <c r="KB13" i="1"/>
  <c r="KA13" i="1"/>
  <c r="JZ13" i="1"/>
  <c r="JY13" i="1"/>
  <c r="JX13" i="1"/>
  <c r="JW13" i="1"/>
  <c r="JV13" i="1"/>
  <c r="JU13" i="1"/>
  <c r="JT13" i="1"/>
  <c r="JS13" i="1"/>
  <c r="JR13" i="1"/>
  <c r="JQ13" i="1"/>
  <c r="JP13" i="1"/>
  <c r="JO13" i="1"/>
  <c r="JN13" i="1"/>
  <c r="JM13" i="1"/>
  <c r="JL13" i="1"/>
  <c r="JK13" i="1"/>
  <c r="JJ13" i="1"/>
  <c r="JI13" i="1"/>
  <c r="JH13" i="1"/>
  <c r="JG13" i="1"/>
  <c r="JF13" i="1"/>
  <c r="JE13" i="1"/>
  <c r="JD13" i="1"/>
  <c r="JC13" i="1"/>
  <c r="JB13" i="1"/>
  <c r="JA13" i="1"/>
  <c r="IZ13" i="1"/>
  <c r="IY13" i="1"/>
  <c r="IX13" i="1"/>
  <c r="IW13" i="1"/>
  <c r="IV13" i="1"/>
  <c r="IU13" i="1"/>
  <c r="IT13" i="1"/>
  <c r="IS13" i="1"/>
  <c r="IR13" i="1"/>
  <c r="IQ13" i="1"/>
  <c r="IP13" i="1"/>
  <c r="IO13" i="1"/>
  <c r="IN13" i="1"/>
  <c r="IM13" i="1"/>
  <c r="IL13" i="1"/>
  <c r="IK13" i="1"/>
  <c r="IJ13" i="1"/>
  <c r="II13" i="1"/>
  <c r="IH13" i="1"/>
  <c r="IG13" i="1"/>
  <c r="IF13" i="1"/>
  <c r="IE13" i="1"/>
  <c r="ID13" i="1"/>
  <c r="IC13" i="1"/>
  <c r="IB13" i="1"/>
  <c r="IA13" i="1"/>
  <c r="HZ13" i="1"/>
  <c r="HY13" i="1"/>
  <c r="HX13" i="1"/>
  <c r="HW13" i="1"/>
  <c r="HV13" i="1"/>
  <c r="HU13" i="1"/>
  <c r="HT13" i="1"/>
  <c r="HS13" i="1"/>
  <c r="HR13" i="1"/>
  <c r="HQ13" i="1"/>
  <c r="HP13" i="1"/>
  <c r="HO13" i="1"/>
  <c r="HN13" i="1"/>
  <c r="HM13" i="1"/>
  <c r="HL13" i="1"/>
  <c r="HK13" i="1"/>
  <c r="HJ13" i="1"/>
  <c r="HI13" i="1"/>
  <c r="HH13" i="1"/>
  <c r="HG13" i="1"/>
  <c r="HF13" i="1"/>
  <c r="HE13" i="1"/>
  <c r="HD13" i="1"/>
  <c r="HC13" i="1"/>
  <c r="HB13" i="1"/>
  <c r="HA13" i="1"/>
  <c r="GZ13" i="1"/>
  <c r="GY13" i="1"/>
  <c r="GX13" i="1"/>
  <c r="GW13" i="1"/>
  <c r="GV13" i="1"/>
  <c r="GU13" i="1"/>
  <c r="GT13" i="1"/>
  <c r="GS13" i="1"/>
  <c r="GR13" i="1"/>
  <c r="GQ13" i="1"/>
  <c r="GP13" i="1"/>
  <c r="GO13" i="1"/>
  <c r="GN13" i="1"/>
  <c r="GM13" i="1"/>
  <c r="GL13" i="1"/>
  <c r="GK13" i="1"/>
  <c r="GJ13" i="1"/>
  <c r="GI13" i="1"/>
  <c r="GH13" i="1"/>
  <c r="GG13" i="1"/>
  <c r="GF13" i="1"/>
  <c r="GE13" i="1"/>
  <c r="GD13" i="1"/>
  <c r="GC13" i="1"/>
  <c r="GB13" i="1"/>
  <c r="GA13" i="1"/>
  <c r="FZ13" i="1"/>
  <c r="FY13" i="1"/>
  <c r="FX13" i="1"/>
  <c r="FW13" i="1"/>
  <c r="FV13" i="1"/>
  <c r="FU13" i="1"/>
  <c r="FT13" i="1"/>
  <c r="FS13" i="1"/>
  <c r="FR13" i="1"/>
  <c r="FQ13" i="1"/>
  <c r="FP13" i="1"/>
  <c r="FO13" i="1"/>
  <c r="FN13" i="1"/>
  <c r="FM13" i="1"/>
  <c r="FL13" i="1"/>
  <c r="FK13" i="1"/>
  <c r="FJ13" i="1"/>
  <c r="FI13" i="1"/>
  <c r="FH13" i="1"/>
  <c r="FG13" i="1"/>
  <c r="FF13" i="1"/>
  <c r="FE13" i="1"/>
  <c r="FD13" i="1"/>
  <c r="FC13" i="1"/>
  <c r="FB13" i="1"/>
  <c r="FA13" i="1"/>
  <c r="EZ13" i="1"/>
  <c r="EY13" i="1"/>
  <c r="EX13" i="1"/>
  <c r="EW13" i="1"/>
  <c r="EV13" i="1"/>
  <c r="EU13" i="1"/>
  <c r="ET13" i="1"/>
  <c r="ES13" i="1"/>
  <c r="ER13" i="1"/>
  <c r="EQ13" i="1"/>
  <c r="EP13" i="1"/>
  <c r="EO13" i="1"/>
  <c r="EN13" i="1"/>
  <c r="EM13" i="1"/>
  <c r="EL13" i="1"/>
  <c r="EK13" i="1"/>
  <c r="EJ13" i="1"/>
  <c r="EI13" i="1"/>
  <c r="EH13" i="1"/>
  <c r="EG13" i="1"/>
  <c r="EF13" i="1"/>
  <c r="EE13" i="1"/>
  <c r="ED13" i="1"/>
  <c r="EC13" i="1"/>
  <c r="EB13" i="1"/>
  <c r="EA13" i="1"/>
  <c r="DZ13" i="1"/>
  <c r="DY13" i="1"/>
  <c r="DX13" i="1"/>
  <c r="DW13" i="1"/>
  <c r="DV13" i="1"/>
  <c r="DU13" i="1"/>
  <c r="DT13" i="1"/>
  <c r="DS13" i="1"/>
  <c r="DR13" i="1"/>
  <c r="DQ13" i="1"/>
  <c r="DP13" i="1"/>
  <c r="DO13" i="1"/>
  <c r="DN13" i="1"/>
  <c r="DM13" i="1"/>
  <c r="DL13" i="1"/>
  <c r="DK13" i="1"/>
  <c r="DJ13" i="1"/>
  <c r="DI13" i="1"/>
  <c r="DH13" i="1"/>
  <c r="DG13" i="1"/>
  <c r="DF13" i="1"/>
  <c r="DE13" i="1"/>
  <c r="DD13" i="1"/>
  <c r="DC13" i="1"/>
  <c r="DB13" i="1"/>
  <c r="DA13" i="1"/>
  <c r="CZ13" i="1"/>
  <c r="CY13" i="1"/>
  <c r="CX13" i="1"/>
  <c r="CW13" i="1"/>
  <c r="CV13" i="1"/>
  <c r="CU13" i="1"/>
  <c r="CT13" i="1"/>
  <c r="CS13" i="1"/>
  <c r="CR13" i="1"/>
  <c r="CQ13" i="1"/>
  <c r="CP13" i="1"/>
  <c r="CO13" i="1"/>
  <c r="CN13" i="1"/>
  <c r="CM13" i="1"/>
  <c r="CL13" i="1"/>
  <c r="CK13" i="1"/>
  <c r="CJ13" i="1"/>
  <c r="CI13" i="1"/>
  <c r="CH13" i="1"/>
  <c r="CG13" i="1"/>
  <c r="CF13" i="1"/>
  <c r="CE13" i="1"/>
  <c r="CD13" i="1"/>
  <c r="CC13" i="1"/>
  <c r="CB13" i="1"/>
  <c r="CA13" i="1"/>
  <c r="BZ13" i="1"/>
  <c r="BY13" i="1"/>
  <c r="BX13" i="1"/>
  <c r="BW13" i="1"/>
  <c r="BV13" i="1"/>
  <c r="BU13" i="1"/>
  <c r="BT13" i="1"/>
  <c r="BS13" i="1"/>
  <c r="BR13" i="1"/>
  <c r="BQ13" i="1"/>
  <c r="BP13" i="1"/>
  <c r="BO13" i="1"/>
  <c r="BN13" i="1"/>
  <c r="BM13" i="1"/>
  <c r="BL13" i="1"/>
  <c r="BK13" i="1"/>
  <c r="BJ13" i="1"/>
  <c r="BI13" i="1"/>
  <c r="BH13" i="1"/>
  <c r="BG13" i="1"/>
  <c r="BF13" i="1"/>
  <c r="BE13" i="1"/>
  <c r="BD13" i="1"/>
  <c r="BC13" i="1"/>
  <c r="BB13" i="1"/>
  <c r="BA13" i="1"/>
  <c r="AZ13" i="1"/>
  <c r="AY13" i="1"/>
  <c r="AX13" i="1"/>
  <c r="AW13" i="1"/>
  <c r="AV13" i="1"/>
  <c r="AU13" i="1"/>
  <c r="AT13" i="1"/>
  <c r="AS13" i="1"/>
  <c r="AR13" i="1"/>
  <c r="AQ13" i="1"/>
  <c r="AP13" i="1"/>
  <c r="AO13" i="1"/>
  <c r="AN13" i="1"/>
  <c r="AM13" i="1"/>
  <c r="AL13" i="1"/>
  <c r="AK13" i="1"/>
  <c r="AJ13" i="1"/>
  <c r="AI13" i="1"/>
  <c r="AH13" i="1"/>
  <c r="AG13" i="1"/>
  <c r="AF13" i="1"/>
  <c r="AE13" i="1"/>
  <c r="AD13" i="1"/>
  <c r="AC13" i="1"/>
  <c r="AB13" i="1"/>
  <c r="AA13" i="1"/>
  <c r="Z13" i="1"/>
  <c r="Y13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M15" i="3" l="1"/>
  <c r="R13" i="3" l="1"/>
  <c r="R14" i="3"/>
  <c r="R15" i="3"/>
  <c r="R12" i="3"/>
  <c r="N15" i="3"/>
  <c r="O15" i="3"/>
  <c r="P15" i="3"/>
  <c r="N12" i="3"/>
  <c r="O12" i="3"/>
  <c r="P12" i="3"/>
  <c r="N13" i="3"/>
  <c r="O13" i="3"/>
  <c r="P13" i="3"/>
  <c r="N14" i="3"/>
  <c r="O14" i="3"/>
  <c r="P14" i="3"/>
  <c r="M14" i="3"/>
  <c r="M13" i="3"/>
  <c r="M12" i="3"/>
  <c r="L3" i="3"/>
  <c r="L4" i="3"/>
  <c r="L5" i="3"/>
  <c r="L6" i="3"/>
  <c r="L7" i="3"/>
  <c r="L8" i="3"/>
  <c r="L9" i="3"/>
  <c r="L10" i="3"/>
  <c r="L2" i="3"/>
  <c r="N1" i="3"/>
  <c r="O1" i="3"/>
  <c r="P1" i="3"/>
  <c r="M1" i="3"/>
  <c r="G3" i="3"/>
  <c r="H3" i="3" s="1"/>
  <c r="G4" i="3"/>
  <c r="H4" i="3" s="1"/>
  <c r="G5" i="3"/>
  <c r="H5" i="3" s="1"/>
  <c r="G6" i="3"/>
  <c r="H6" i="3" s="1"/>
  <c r="G7" i="3"/>
  <c r="H7" i="3" s="1"/>
  <c r="G8" i="3"/>
  <c r="G9" i="3"/>
  <c r="G10" i="3"/>
  <c r="G11" i="3"/>
  <c r="H11" i="3" s="1"/>
  <c r="G12" i="3"/>
  <c r="H12" i="3" s="1"/>
  <c r="G13" i="3"/>
  <c r="H13" i="3" s="1"/>
  <c r="G14" i="3"/>
  <c r="H14" i="3" s="1"/>
  <c r="G15" i="3"/>
  <c r="H15" i="3" s="1"/>
  <c r="G16" i="3"/>
  <c r="G17" i="3"/>
  <c r="G18" i="3"/>
  <c r="G19" i="3"/>
  <c r="H19" i="3" s="1"/>
  <c r="G20" i="3"/>
  <c r="H20" i="3" s="1"/>
  <c r="G21" i="3"/>
  <c r="H21" i="3" s="1"/>
  <c r="G22" i="3"/>
  <c r="H22" i="3" s="1"/>
  <c r="G23" i="3"/>
  <c r="H23" i="3" s="1"/>
  <c r="G24" i="3"/>
  <c r="G25" i="3"/>
  <c r="G26" i="3"/>
  <c r="G27" i="3"/>
  <c r="H27" i="3" s="1"/>
  <c r="G28" i="3"/>
  <c r="H28" i="3" s="1"/>
  <c r="G29" i="3"/>
  <c r="H29" i="3" s="1"/>
  <c r="G30" i="3"/>
  <c r="H30" i="3" s="1"/>
  <c r="G31" i="3"/>
  <c r="H31" i="3" s="1"/>
  <c r="G32" i="3"/>
  <c r="G33" i="3"/>
  <c r="G34" i="3"/>
  <c r="G35" i="3"/>
  <c r="H35" i="3" s="1"/>
  <c r="G36" i="3"/>
  <c r="H36" i="3" s="1"/>
  <c r="G37" i="3"/>
  <c r="H37" i="3" s="1"/>
  <c r="G38" i="3"/>
  <c r="H38" i="3" s="1"/>
  <c r="G39" i="3"/>
  <c r="H39" i="3" s="1"/>
  <c r="G40" i="3"/>
  <c r="G41" i="3"/>
  <c r="G42" i="3"/>
  <c r="G43" i="3"/>
  <c r="H43" i="3" s="1"/>
  <c r="G44" i="3"/>
  <c r="H44" i="3" s="1"/>
  <c r="G45" i="3"/>
  <c r="H45" i="3" s="1"/>
  <c r="G46" i="3"/>
  <c r="H46" i="3" s="1"/>
  <c r="G47" i="3"/>
  <c r="H47" i="3" s="1"/>
  <c r="G48" i="3"/>
  <c r="G49" i="3"/>
  <c r="G50" i="3"/>
  <c r="G51" i="3"/>
  <c r="H51" i="3" s="1"/>
  <c r="G52" i="3"/>
  <c r="H52" i="3" s="1"/>
  <c r="G53" i="3"/>
  <c r="H53" i="3" s="1"/>
  <c r="G54" i="3"/>
  <c r="H54" i="3" s="1"/>
  <c r="G55" i="3"/>
  <c r="H55" i="3" s="1"/>
  <c r="G56" i="3"/>
  <c r="G57" i="3"/>
  <c r="G58" i="3"/>
  <c r="G59" i="3"/>
  <c r="H59" i="3" s="1"/>
  <c r="G60" i="3"/>
  <c r="H60" i="3" s="1"/>
  <c r="G61" i="3"/>
  <c r="H61" i="3" s="1"/>
  <c r="G62" i="3"/>
  <c r="H62" i="3" s="1"/>
  <c r="G63" i="3"/>
  <c r="H63" i="3" s="1"/>
  <c r="G64" i="3"/>
  <c r="G65" i="3"/>
  <c r="G66" i="3"/>
  <c r="G67" i="3"/>
  <c r="H67" i="3" s="1"/>
  <c r="G68" i="3"/>
  <c r="H68" i="3" s="1"/>
  <c r="G69" i="3"/>
  <c r="H69" i="3" s="1"/>
  <c r="G70" i="3"/>
  <c r="H70" i="3" s="1"/>
  <c r="G71" i="3"/>
  <c r="H71" i="3" s="1"/>
  <c r="G72" i="3"/>
  <c r="G73" i="3"/>
  <c r="G74" i="3"/>
  <c r="G75" i="3"/>
  <c r="H75" i="3" s="1"/>
  <c r="G76" i="3"/>
  <c r="H76" i="3" s="1"/>
  <c r="G77" i="3"/>
  <c r="H77" i="3" s="1"/>
  <c r="G78" i="3"/>
  <c r="H78" i="3" s="1"/>
  <c r="G79" i="3"/>
  <c r="H79" i="3" s="1"/>
  <c r="G80" i="3"/>
  <c r="G81" i="3"/>
  <c r="G82" i="3"/>
  <c r="G83" i="3"/>
  <c r="H83" i="3" s="1"/>
  <c r="G84" i="3"/>
  <c r="H84" i="3" s="1"/>
  <c r="G85" i="3"/>
  <c r="H85" i="3" s="1"/>
  <c r="G86" i="3"/>
  <c r="H86" i="3" s="1"/>
  <c r="G87" i="3"/>
  <c r="H87" i="3" s="1"/>
  <c r="G88" i="3"/>
  <c r="G89" i="3"/>
  <c r="G90" i="3"/>
  <c r="G91" i="3"/>
  <c r="H91" i="3" s="1"/>
  <c r="G92" i="3"/>
  <c r="H92" i="3" s="1"/>
  <c r="G93" i="3"/>
  <c r="H93" i="3" s="1"/>
  <c r="G94" i="3"/>
  <c r="H94" i="3" s="1"/>
  <c r="G95" i="3"/>
  <c r="H95" i="3" s="1"/>
  <c r="G96" i="3"/>
  <c r="G97" i="3"/>
  <c r="G98" i="3"/>
  <c r="G99" i="3"/>
  <c r="H99" i="3" s="1"/>
  <c r="G100" i="3"/>
  <c r="H100" i="3" s="1"/>
  <c r="G101" i="3"/>
  <c r="H101" i="3" s="1"/>
  <c r="G2" i="3"/>
  <c r="H2" i="3" s="1"/>
  <c r="F3" i="3"/>
  <c r="F4" i="3"/>
  <c r="F5" i="3"/>
  <c r="F6" i="3"/>
  <c r="F7" i="3"/>
  <c r="F8" i="3"/>
  <c r="H8" i="3" s="1"/>
  <c r="F9" i="3"/>
  <c r="H9" i="3" s="1"/>
  <c r="F10" i="3"/>
  <c r="H10" i="3" s="1"/>
  <c r="F11" i="3"/>
  <c r="F12" i="3"/>
  <c r="F13" i="3"/>
  <c r="F14" i="3"/>
  <c r="F15" i="3"/>
  <c r="F16" i="3"/>
  <c r="H16" i="3" s="1"/>
  <c r="F17" i="3"/>
  <c r="H17" i="3" s="1"/>
  <c r="F18" i="3"/>
  <c r="H18" i="3" s="1"/>
  <c r="F19" i="3"/>
  <c r="F20" i="3"/>
  <c r="F21" i="3"/>
  <c r="F22" i="3"/>
  <c r="F23" i="3"/>
  <c r="F24" i="3"/>
  <c r="H24" i="3" s="1"/>
  <c r="F25" i="3"/>
  <c r="H25" i="3" s="1"/>
  <c r="F26" i="3"/>
  <c r="H26" i="3" s="1"/>
  <c r="F27" i="3"/>
  <c r="F28" i="3"/>
  <c r="F29" i="3"/>
  <c r="F30" i="3"/>
  <c r="F31" i="3"/>
  <c r="F32" i="3"/>
  <c r="H32" i="3" s="1"/>
  <c r="F33" i="3"/>
  <c r="H33" i="3" s="1"/>
  <c r="F34" i="3"/>
  <c r="H34" i="3" s="1"/>
  <c r="F35" i="3"/>
  <c r="F36" i="3"/>
  <c r="F37" i="3"/>
  <c r="F38" i="3"/>
  <c r="F39" i="3"/>
  <c r="F40" i="3"/>
  <c r="H40" i="3" s="1"/>
  <c r="F41" i="3"/>
  <c r="H41" i="3" s="1"/>
  <c r="F42" i="3"/>
  <c r="H42" i="3" s="1"/>
  <c r="F43" i="3"/>
  <c r="F44" i="3"/>
  <c r="F45" i="3"/>
  <c r="F46" i="3"/>
  <c r="F47" i="3"/>
  <c r="F48" i="3"/>
  <c r="H48" i="3" s="1"/>
  <c r="F49" i="3"/>
  <c r="H49" i="3" s="1"/>
  <c r="F50" i="3"/>
  <c r="H50" i="3" s="1"/>
  <c r="F51" i="3"/>
  <c r="F52" i="3"/>
  <c r="F53" i="3"/>
  <c r="F54" i="3"/>
  <c r="F55" i="3"/>
  <c r="F56" i="3"/>
  <c r="H56" i="3" s="1"/>
  <c r="F57" i="3"/>
  <c r="H57" i="3" s="1"/>
  <c r="F58" i="3"/>
  <c r="H58" i="3" s="1"/>
  <c r="F59" i="3"/>
  <c r="F60" i="3"/>
  <c r="F61" i="3"/>
  <c r="F62" i="3"/>
  <c r="F63" i="3"/>
  <c r="F64" i="3"/>
  <c r="H64" i="3" s="1"/>
  <c r="F65" i="3"/>
  <c r="H65" i="3" s="1"/>
  <c r="F66" i="3"/>
  <c r="H66" i="3" s="1"/>
  <c r="F67" i="3"/>
  <c r="F68" i="3"/>
  <c r="F69" i="3"/>
  <c r="F70" i="3"/>
  <c r="F71" i="3"/>
  <c r="F72" i="3"/>
  <c r="H72" i="3" s="1"/>
  <c r="F73" i="3"/>
  <c r="H73" i="3" s="1"/>
  <c r="F74" i="3"/>
  <c r="H74" i="3" s="1"/>
  <c r="F75" i="3"/>
  <c r="F76" i="3"/>
  <c r="F77" i="3"/>
  <c r="F78" i="3"/>
  <c r="F79" i="3"/>
  <c r="F80" i="3"/>
  <c r="H80" i="3" s="1"/>
  <c r="F81" i="3"/>
  <c r="H81" i="3" s="1"/>
  <c r="F82" i="3"/>
  <c r="H82" i="3" s="1"/>
  <c r="F83" i="3"/>
  <c r="F84" i="3"/>
  <c r="F85" i="3"/>
  <c r="F86" i="3"/>
  <c r="F87" i="3"/>
  <c r="F88" i="3"/>
  <c r="H88" i="3" s="1"/>
  <c r="F89" i="3"/>
  <c r="H89" i="3" s="1"/>
  <c r="F90" i="3"/>
  <c r="H90" i="3" s="1"/>
  <c r="F91" i="3"/>
  <c r="F92" i="3"/>
  <c r="F93" i="3"/>
  <c r="F94" i="3"/>
  <c r="F95" i="3"/>
  <c r="F96" i="3"/>
  <c r="H96" i="3" s="1"/>
  <c r="F97" i="3"/>
  <c r="H97" i="3" s="1"/>
  <c r="F98" i="3"/>
  <c r="H98" i="3" s="1"/>
  <c r="F99" i="3"/>
  <c r="F100" i="3"/>
  <c r="F101" i="3"/>
  <c r="F2" i="3"/>
  <c r="M3" i="3" l="1"/>
  <c r="M5" i="3"/>
  <c r="M7" i="3"/>
  <c r="M9" i="3"/>
  <c r="P2" i="3"/>
  <c r="N3" i="3"/>
  <c r="N5" i="3"/>
  <c r="N7" i="3"/>
  <c r="N9" i="3"/>
  <c r="O2" i="3"/>
  <c r="N10" i="3"/>
  <c r="P8" i="3"/>
  <c r="O3" i="3"/>
  <c r="O5" i="3"/>
  <c r="O7" i="3"/>
  <c r="O9" i="3"/>
  <c r="N2" i="3"/>
  <c r="N4" i="3"/>
  <c r="P3" i="3"/>
  <c r="P5" i="3"/>
  <c r="P7" i="3"/>
  <c r="P9" i="3"/>
  <c r="M2" i="3"/>
  <c r="N8" i="3"/>
  <c r="P4" i="3"/>
  <c r="M4" i="3"/>
  <c r="M6" i="3"/>
  <c r="M8" i="3"/>
  <c r="M10" i="3"/>
  <c r="N6" i="3"/>
  <c r="P6" i="3"/>
  <c r="O4" i="3"/>
  <c r="O6" i="3"/>
  <c r="O8" i="3"/>
  <c r="O10" i="3"/>
  <c r="P10" i="3"/>
</calcChain>
</file>

<file path=xl/sharedStrings.xml><?xml version="1.0" encoding="utf-8"?>
<sst xmlns="http://schemas.openxmlformats.org/spreadsheetml/2006/main" count="433" uniqueCount="429">
  <si>
    <t>CUST_ID</t>
  </si>
  <si>
    <t>INST_ID</t>
  </si>
  <si>
    <t>ACCT_KEY</t>
  </si>
  <si>
    <t>METER_SIZE</t>
  </si>
  <si>
    <t>CONS_WAT_USAG_072014</t>
  </si>
  <si>
    <t>CONS_WAT_USAG_082014</t>
  </si>
  <si>
    <t>CONS_WAT_USAG_092014</t>
  </si>
  <si>
    <t>CONS_WAT_USAG_102014</t>
  </si>
  <si>
    <t>CONS_WAT_USAG_112014</t>
  </si>
  <si>
    <t>CONS_WAT_USAG_122014</t>
  </si>
  <si>
    <t>CONS_WAT_USAG_012015</t>
  </si>
  <si>
    <t>CONS_WAT_USAG_022015</t>
  </si>
  <si>
    <t>CONS_WAT_USAG_032015</t>
  </si>
  <si>
    <t>CONS_WAT_USAG_042015</t>
  </si>
  <si>
    <t>CONS_WAT_USAG_052015</t>
  </si>
  <si>
    <t>CONS_WAT_USAG_062015</t>
  </si>
  <si>
    <t>CONS_WAT_USAG_072015</t>
  </si>
  <si>
    <t>CONS_WAT_USAG_082015</t>
  </si>
  <si>
    <t>CONS_WAT_USAG_092015</t>
  </si>
  <si>
    <t>CONS_WAT_USAG_102015</t>
  </si>
  <si>
    <t>CONS_WAT_USAG_112015</t>
  </si>
  <si>
    <t>CONS_WAT_USAG_122015</t>
  </si>
  <si>
    <t>CONS_WAT_USAG_012016</t>
  </si>
  <si>
    <t>CONS_WAT_USAG_022016</t>
  </si>
  <si>
    <t>CONS_WAT_USAG_032016</t>
  </si>
  <si>
    <t>CONS_WAT_USAG_042016</t>
  </si>
  <si>
    <t>CONS_WAT_USAG_052016</t>
  </si>
  <si>
    <t>CONS_WAT_USAG_062016</t>
  </si>
  <si>
    <t>CONS_WAT_USAG_072016</t>
  </si>
  <si>
    <t>CONS_WAT_USAG_082016</t>
  </si>
  <si>
    <t>CONS_WAT_USAG_092016</t>
  </si>
  <si>
    <t>CONS_WAT_USAG_102016</t>
  </si>
  <si>
    <t>CONS_WAT_USAG_112016</t>
  </si>
  <si>
    <t>CONS_WAT_USAG_122016</t>
  </si>
  <si>
    <t>CONS_WAT_USAG_012017</t>
  </si>
  <si>
    <t>CONS_WAT_USAG_022017</t>
  </si>
  <si>
    <t>CONS_WAT_USAG_032017</t>
  </si>
  <si>
    <t>CONS_WAT_USAG_042017</t>
  </si>
  <si>
    <t>CONS_WAT_USAG_052017</t>
  </si>
  <si>
    <t>CONS_WAT_USAG_062017</t>
  </si>
  <si>
    <t>CONS_WAT_USAG_072017</t>
  </si>
  <si>
    <t>CONS_WAT_USAG_082017</t>
  </si>
  <si>
    <t>CONS_WAT_USAG_092017</t>
  </si>
  <si>
    <t>CONS_WAT_USAG_102017</t>
  </si>
  <si>
    <t>CONS_WAT_USAG_112017</t>
  </si>
  <si>
    <t>CONS_WAT_USAG_122017</t>
  </si>
  <si>
    <t>CONS_WAT_USAG_012018</t>
  </si>
  <si>
    <t>CONS_WAT_USAG_022018</t>
  </si>
  <si>
    <t>CONS_WAT_USAG_032018</t>
  </si>
  <si>
    <t>CONS_WAT_USAG_042018</t>
  </si>
  <si>
    <t>CONS_WAT_USAG_052018</t>
  </si>
  <si>
    <t>CONS_WAT_USAG_062018</t>
  </si>
  <si>
    <t>CONS_WAT_USAG_072018</t>
  </si>
  <si>
    <t>CONS_WAT_USAG_082018</t>
  </si>
  <si>
    <t>CONS_WAT_USAG_092018</t>
  </si>
  <si>
    <t>CONS_WAT_USAG_102018</t>
  </si>
  <si>
    <t>CONS_WAT_USAG_112018</t>
  </si>
  <si>
    <t>CONS_WAT_USAG_122018</t>
  </si>
  <si>
    <t>CONS_WAT_USAG_012019</t>
  </si>
  <si>
    <t>CONS_WAT_USAG_022019</t>
  </si>
  <si>
    <t>CONS_WAT_USAG_032019</t>
  </si>
  <si>
    <t>CONS_WAT_USAG_042019</t>
  </si>
  <si>
    <t>CONS_WAT_USAG_052019</t>
  </si>
  <si>
    <t>CONS_WAT_USAG_062019</t>
  </si>
  <si>
    <t>CONS_WAT_USAG_072019</t>
  </si>
  <si>
    <t>CONS_WAT_USAG_082019</t>
  </si>
  <si>
    <t>CONS_WAT_USAG_092019</t>
  </si>
  <si>
    <t>CONS_WAT_USAG_102019</t>
  </si>
  <si>
    <t>CONS_WAT_USAG_112019</t>
  </si>
  <si>
    <t>CONS_WAT_USAG_122019</t>
  </si>
  <si>
    <t>CONS_WAT_USAG_012020</t>
  </si>
  <si>
    <t>CONS_WAT_USAG_022020</t>
  </si>
  <si>
    <t>CONS_WAT_USAG_032020</t>
  </si>
  <si>
    <t>CONS_WAT_USAG_042020</t>
  </si>
  <si>
    <t>CONS_WAT_USAG_052020</t>
  </si>
  <si>
    <t>CONS_WAT_USAG_062020</t>
  </si>
  <si>
    <t>CONS_WAT_USAG_072020</t>
  </si>
  <si>
    <t>CONS_WAT_USAG_082020</t>
  </si>
  <si>
    <t>CONS_WAT_USAG_092020</t>
  </si>
  <si>
    <t>CONS_WAT_USAG_102020</t>
  </si>
  <si>
    <t>CONS_WAT_USAG_112020</t>
  </si>
  <si>
    <t>CONS_WAT_USAG_122020</t>
  </si>
  <si>
    <t>CONS_WAT_USAG_012021</t>
  </si>
  <si>
    <t>CONS_WAT_USAG_022021</t>
  </si>
  <si>
    <t>CONS_WAT_USAG_032021</t>
  </si>
  <si>
    <t>CONS_WAT_USAG_042021</t>
  </si>
  <si>
    <t>CONS_WAT_USAG_052021</t>
  </si>
  <si>
    <t>CONS_WAT_USAG_062021</t>
  </si>
  <si>
    <t>CONS_WAT_USAG_072021</t>
  </si>
  <si>
    <t>CONS_WAT_USAG_082021</t>
  </si>
  <si>
    <t>CONS_WAT_USAG_092021</t>
  </si>
  <si>
    <t>CONS_WAT_USAG_102021</t>
  </si>
  <si>
    <t>CONS_WAT_USAG_112021</t>
  </si>
  <si>
    <t>CONS_WAT_USAG_122021</t>
  </si>
  <si>
    <t>CONS_WAT_USAG_012022</t>
  </si>
  <si>
    <t>CONS_WAT_USAG_022022</t>
  </si>
  <si>
    <t>CONS_WAT_USAG_032022</t>
  </si>
  <si>
    <t>CONS_WAT_USAG_042022</t>
  </si>
  <si>
    <t>CONS_WAT_USAG_052022</t>
  </si>
  <si>
    <t>CONS_WAT_USAG_062022</t>
  </si>
  <si>
    <t>CONS_WAT_USAG_072022</t>
  </si>
  <si>
    <t>CONS_WAT_USAG_082022</t>
  </si>
  <si>
    <t>CONS_WAT_USAG_092022</t>
  </si>
  <si>
    <t>CONS_WAT_USAG_102022</t>
  </si>
  <si>
    <t>CONS_WAT_USAG_TOTAL</t>
  </si>
  <si>
    <t>BILL_WAT_USAG_072014</t>
  </si>
  <si>
    <t>BILL_WAT_USAG_082014</t>
  </si>
  <si>
    <t>BILL_WAT_USAG_092014</t>
  </si>
  <si>
    <t>BILL_WAT_USAG_102014</t>
  </si>
  <si>
    <t>BILL_WAT_USAG_112014</t>
  </si>
  <si>
    <t>BILL_WAT_USAG_122014</t>
  </si>
  <si>
    <t>BILL_WAT_USAG_012015</t>
  </si>
  <si>
    <t>BILL_WAT_USAG_022015</t>
  </si>
  <si>
    <t>BILL_WAT_USAG_032015</t>
  </si>
  <si>
    <t>BILL_WAT_USAG_042015</t>
  </si>
  <si>
    <t>BILL_WAT_USAG_052015</t>
  </si>
  <si>
    <t>BILL_WAT_USAG_062015</t>
  </si>
  <si>
    <t>BILL_WAT_USAG_072015</t>
  </si>
  <si>
    <t>BILL_WAT_USAG_082015</t>
  </si>
  <si>
    <t>BILL_WAT_USAG_092015</t>
  </si>
  <si>
    <t>BILL_WAT_USAG_102015</t>
  </si>
  <si>
    <t>BILL_WAT_USAG_112015</t>
  </si>
  <si>
    <t>BILL_WAT_USAG_122015</t>
  </si>
  <si>
    <t>BILL_WAT_USAG_012016</t>
  </si>
  <si>
    <t>BILL_WAT_USAG_022016</t>
  </si>
  <si>
    <t>BILL_WAT_USAG_032016</t>
  </si>
  <si>
    <t>BILL_WAT_USAG_042016</t>
  </si>
  <si>
    <t>BILL_WAT_USAG_052016</t>
  </si>
  <si>
    <t>BILL_WAT_USAG_062016</t>
  </si>
  <si>
    <t>BILL_WAT_USAG_072016</t>
  </si>
  <si>
    <t>BILL_WAT_USAG_082016</t>
  </si>
  <si>
    <t>BILL_WAT_USAG_092016</t>
  </si>
  <si>
    <t>BILL_WAT_USAG_102016</t>
  </si>
  <si>
    <t>BILL_WAT_USAG_112016</t>
  </si>
  <si>
    <t>BILL_WAT_USAG_122016</t>
  </si>
  <si>
    <t>BILL_WAT_USAG_012017</t>
  </si>
  <si>
    <t>BILL_WAT_USAG_022017</t>
  </si>
  <si>
    <t>BILL_WAT_USAG_032017</t>
  </si>
  <si>
    <t>BILL_WAT_USAG_042017</t>
  </si>
  <si>
    <t>BILL_WAT_USAG_052017</t>
  </si>
  <si>
    <t>BILL_WAT_USAG_062017</t>
  </si>
  <si>
    <t>BILL_WAT_USAG_072017</t>
  </si>
  <si>
    <t>BILL_WAT_USAG_082017</t>
  </si>
  <si>
    <t>BILL_WAT_USAG_092017</t>
  </si>
  <si>
    <t>BILL_WAT_USAG_102017</t>
  </si>
  <si>
    <t>BILL_WAT_USAG_112017</t>
  </si>
  <si>
    <t>BILL_WAT_USAG_122017</t>
  </si>
  <si>
    <t>BILL_WAT_USAG_012018</t>
  </si>
  <si>
    <t>BILL_WAT_USAG_022018</t>
  </si>
  <si>
    <t>BILL_WAT_USAG_032018</t>
  </si>
  <si>
    <t>BILL_WAT_USAG_042018</t>
  </si>
  <si>
    <t>BILL_WAT_USAG_052018</t>
  </si>
  <si>
    <t>BILL_WAT_USAG_062018</t>
  </si>
  <si>
    <t>BILL_WAT_USAG_072018</t>
  </si>
  <si>
    <t>BILL_WAT_USAG_082018</t>
  </si>
  <si>
    <t>BILL_WAT_USAG_092018</t>
  </si>
  <si>
    <t>BILL_WAT_USAG_102018</t>
  </si>
  <si>
    <t>BILL_WAT_USAG_112018</t>
  </si>
  <si>
    <t>BILL_WAT_USAG_122018</t>
  </si>
  <si>
    <t>BILL_WAT_USAG_012019</t>
  </si>
  <si>
    <t>BILL_WAT_USAG_022019</t>
  </si>
  <si>
    <t>BILL_WAT_USAG_032019</t>
  </si>
  <si>
    <t>BILL_WAT_USAG_042019</t>
  </si>
  <si>
    <t>BILL_WAT_USAG_052019</t>
  </si>
  <si>
    <t>BILL_WAT_USAG_062019</t>
  </si>
  <si>
    <t>BILL_WAT_USAG_072019</t>
  </si>
  <si>
    <t>BILL_WAT_USAG_082019</t>
  </si>
  <si>
    <t>BILL_WAT_USAG_092019</t>
  </si>
  <si>
    <t>BILL_WAT_USAG_102019</t>
  </si>
  <si>
    <t>BILL_WAT_USAG_112019</t>
  </si>
  <si>
    <t>BILL_WAT_USAG_122019</t>
  </si>
  <si>
    <t>BILL_WAT_USAG_012020</t>
  </si>
  <si>
    <t>BILL_WAT_USAG_022020</t>
  </si>
  <si>
    <t>BILL_WAT_USAG_032020</t>
  </si>
  <si>
    <t>BILL_WAT_USAG_042020</t>
  </si>
  <si>
    <t>BILL_WAT_USAG_052020</t>
  </si>
  <si>
    <t>BILL_WAT_USAG_062020</t>
  </si>
  <si>
    <t>BILL_WAT_USAG_072020</t>
  </si>
  <si>
    <t>BILL_WAT_USAG_082020</t>
  </si>
  <si>
    <t>BILL_WAT_USAG_092020</t>
  </si>
  <si>
    <t>BILL_WAT_USAG_102020</t>
  </si>
  <si>
    <t>BILL_WAT_USAG_112020</t>
  </si>
  <si>
    <t>BILL_WAT_USAG_122020</t>
  </si>
  <si>
    <t>BILL_WAT_USAG_012021</t>
  </si>
  <si>
    <t>BILL_WAT_USAG_022021</t>
  </si>
  <si>
    <t>BILL_WAT_USAG_032021</t>
  </si>
  <si>
    <t>BILL_WAT_USAG_042021</t>
  </si>
  <si>
    <t>BILL_WAT_USAG_052021</t>
  </si>
  <si>
    <t>BILL_WAT_USAG_062021</t>
  </si>
  <si>
    <t>BILL_WAT_USAG_072021</t>
  </si>
  <si>
    <t>BILL_WAT_USAG_082021</t>
  </si>
  <si>
    <t>BILL_WAT_USAG_092021</t>
  </si>
  <si>
    <t>BILL_WAT_USAG_102021</t>
  </si>
  <si>
    <t>BILL_WAT_USAG_112021</t>
  </si>
  <si>
    <t>BILL_WAT_USAG_122021</t>
  </si>
  <si>
    <t>BILL_WAT_USAG_012022</t>
  </si>
  <si>
    <t>BILL_WAT_USAG_022022</t>
  </si>
  <si>
    <t>BILL_WAT_USAG_032022</t>
  </si>
  <si>
    <t>BILL_WAT_USAG_042022</t>
  </si>
  <si>
    <t>BILL_WAT_USAG_052022</t>
  </si>
  <si>
    <t>BILL_WAT_USAG_062022</t>
  </si>
  <si>
    <t>BILL_WAT_USAG_072022</t>
  </si>
  <si>
    <t>BILL_WAT_USAG_082022</t>
  </si>
  <si>
    <t>BILL_WAT_USAG_092022</t>
  </si>
  <si>
    <t>BILL_WAT_USAG_102022</t>
  </si>
  <si>
    <t>BILL_WAT_USAG_TOTAL</t>
  </si>
  <si>
    <t>CONS_SEW_USAG_072014</t>
  </si>
  <si>
    <t>CONS_SEW_USAG_082014</t>
  </si>
  <si>
    <t>CONS_SEW_USAG_092014</t>
  </si>
  <si>
    <t>CONS_SEW_USAG_102014</t>
  </si>
  <si>
    <t>CONS_SEW_USAG_112014</t>
  </si>
  <si>
    <t>CONS_SEW_USAG_122014</t>
  </si>
  <si>
    <t>CONS_SEW_USAG_012015</t>
  </si>
  <si>
    <t>CONS_SEW_USAG_022015</t>
  </si>
  <si>
    <t>CONS_SEW_USAG_032015</t>
  </si>
  <si>
    <t>CONS_SEW_USAG_042015</t>
  </si>
  <si>
    <t>CONS_SEW_USAG_052015</t>
  </si>
  <si>
    <t>CONS_SEW_USAG_062015</t>
  </si>
  <si>
    <t>CONS_SEW_USAG_072015</t>
  </si>
  <si>
    <t>CONS_SEW_USAG_082015</t>
  </si>
  <si>
    <t>CONS_SEW_USAG_092015</t>
  </si>
  <si>
    <t>CONS_SEW_USAG_102015</t>
  </si>
  <si>
    <t>CONS_SEW_USAG_112015</t>
  </si>
  <si>
    <t>CONS_SEW_USAG_122015</t>
  </si>
  <si>
    <t>CONS_SEW_USAG_012016</t>
  </si>
  <si>
    <t>CONS_SEW_USAG_022016</t>
  </si>
  <si>
    <t>CONS_SEW_USAG_032016</t>
  </si>
  <si>
    <t>CONS_SEW_USAG_042016</t>
  </si>
  <si>
    <t>CONS_SEW_USAG_052016</t>
  </si>
  <si>
    <t>CONS_SEW_USAG_062016</t>
  </si>
  <si>
    <t>CONS_SEW_USAG_072016</t>
  </si>
  <si>
    <t>CONS_SEW_USAG_082016</t>
  </si>
  <si>
    <t>CONS_SEW_USAG_092016</t>
  </si>
  <si>
    <t>CONS_SEW_USAG_102016</t>
  </si>
  <si>
    <t>CONS_SEW_USAG_112016</t>
  </si>
  <si>
    <t>CONS_SEW_USAG_122016</t>
  </si>
  <si>
    <t>CONS_SEW_USAG_012017</t>
  </si>
  <si>
    <t>CONS_SEW_USAG_022017</t>
  </si>
  <si>
    <t>CONS_SEW_USAG_032017</t>
  </si>
  <si>
    <t>CONS_SEW_USAG_042017</t>
  </si>
  <si>
    <t>CONS_SEW_USAG_052017</t>
  </si>
  <si>
    <t>CONS_SEW_USAG_062017</t>
  </si>
  <si>
    <t>CONS_SEW_USAG_072017</t>
  </si>
  <si>
    <t>CONS_SEW_USAG_082017</t>
  </si>
  <si>
    <t>CONS_SEW_USAG_092017</t>
  </si>
  <si>
    <t>CONS_SEW_USAG_102017</t>
  </si>
  <si>
    <t>CONS_SEW_USAG_112017</t>
  </si>
  <si>
    <t>CONS_SEW_USAG_122017</t>
  </si>
  <si>
    <t>CONS_SEW_USAG_012018</t>
  </si>
  <si>
    <t>CONS_SEW_USAG_022018</t>
  </si>
  <si>
    <t>CONS_SEW_USAG_032018</t>
  </si>
  <si>
    <t>CONS_SEW_USAG_042018</t>
  </si>
  <si>
    <t>CONS_SEW_USAG_052018</t>
  </si>
  <si>
    <t>CONS_SEW_USAG_062018</t>
  </si>
  <si>
    <t>CONS_SEW_USAG_072018</t>
  </si>
  <si>
    <t>CONS_SEW_USAG_082018</t>
  </si>
  <si>
    <t>CONS_SEW_USAG_092018</t>
  </si>
  <si>
    <t>CONS_SEW_USAG_102018</t>
  </si>
  <si>
    <t>CONS_SEW_USAG_112018</t>
  </si>
  <si>
    <t>CONS_SEW_USAG_122018</t>
  </si>
  <si>
    <t>CONS_SEW_USAG_012019</t>
  </si>
  <si>
    <t>CONS_SEW_USAG_022019</t>
  </si>
  <si>
    <t>CONS_SEW_USAG_032019</t>
  </si>
  <si>
    <t>CONS_SEW_USAG_042019</t>
  </si>
  <si>
    <t>CONS_SEW_USAG_052019</t>
  </si>
  <si>
    <t>CONS_SEW_USAG_062019</t>
  </si>
  <si>
    <t>CONS_SEW_USAG_072019</t>
  </si>
  <si>
    <t>CONS_SEW_USAG_082019</t>
  </si>
  <si>
    <t>CONS_SEW_USAG_092019</t>
  </si>
  <si>
    <t>CONS_SEW_USAG_102019</t>
  </si>
  <si>
    <t>CONS_SEW_USAG_112019</t>
  </si>
  <si>
    <t>CONS_SEW_USAG_122019</t>
  </si>
  <si>
    <t>CONS_SEW_USAG_012020</t>
  </si>
  <si>
    <t>CONS_SEW_USAG_022020</t>
  </si>
  <si>
    <t>CONS_SEW_USAG_032020</t>
  </si>
  <si>
    <t>CONS_SEW_USAG_042020</t>
  </si>
  <si>
    <t>CONS_SEW_USAG_052020</t>
  </si>
  <si>
    <t>CONS_SEW_USAG_062020</t>
  </si>
  <si>
    <t>CONS_SEW_USAG_072020</t>
  </si>
  <si>
    <t>CONS_SEW_USAG_082020</t>
  </si>
  <si>
    <t>CONS_SEW_USAG_092020</t>
  </si>
  <si>
    <t>CONS_SEW_USAG_102020</t>
  </si>
  <si>
    <t>CONS_SEW_USAG_112020</t>
  </si>
  <si>
    <t>CONS_SEW_USAG_122020</t>
  </si>
  <si>
    <t>CONS_SEW_USAG_012021</t>
  </si>
  <si>
    <t>CONS_SEW_USAG_022021</t>
  </si>
  <si>
    <t>CONS_SEW_USAG_032021</t>
  </si>
  <si>
    <t>CONS_SEW_USAG_042021</t>
  </si>
  <si>
    <t>CONS_SEW_USAG_052021</t>
  </si>
  <si>
    <t>CONS_SEW_USAG_062021</t>
  </si>
  <si>
    <t>CONS_SEW_USAG_072021</t>
  </si>
  <si>
    <t>CONS_SEW_USAG_082021</t>
  </si>
  <si>
    <t>CONS_SEW_USAG_092021</t>
  </si>
  <si>
    <t>CONS_SEW_USAG_102021</t>
  </si>
  <si>
    <t>CONS_SEW_USAG_112021</t>
  </si>
  <si>
    <t>CONS_SEW_USAG_122021</t>
  </si>
  <si>
    <t>CONS_SEW_USAG_012022</t>
  </si>
  <si>
    <t>CONS_SEW_USAG_022022</t>
  </si>
  <si>
    <t>CONS_SEW_USAG_032022</t>
  </si>
  <si>
    <t>CONS_SEW_USAG_042022</t>
  </si>
  <si>
    <t>CONS_SEW_USAG_052022</t>
  </si>
  <si>
    <t>CONS_SEW_USAG_062022</t>
  </si>
  <si>
    <t>CONS_SEW_USAG_072022</t>
  </si>
  <si>
    <t>CONS_SEW_USAG_082022</t>
  </si>
  <si>
    <t>CONS_SEW_USAG_092022</t>
  </si>
  <si>
    <t>CONS_SEW_USAG_102022</t>
  </si>
  <si>
    <t>CONS_SEW_USAG_TOTAL</t>
  </si>
  <si>
    <t>BILL_SEW_USAG_072014</t>
  </si>
  <si>
    <t>BILL_SEW_USAG_082014</t>
  </si>
  <si>
    <t>BILL_SEW_USAG_092014</t>
  </si>
  <si>
    <t>BILL_SEW_USAG_102014</t>
  </si>
  <si>
    <t>BILL_SEW_USAG_112014</t>
  </si>
  <si>
    <t>BILL_SEW_USAG_122014</t>
  </si>
  <si>
    <t>BILL_SEW_USAG_012015</t>
  </si>
  <si>
    <t>BILL_SEW_USAG_022015</t>
  </si>
  <si>
    <t>BILL_SEW_USAG_032015</t>
  </si>
  <si>
    <t>BILL_SEW_USAG_042015</t>
  </si>
  <si>
    <t>BILL_SEW_USAG_052015</t>
  </si>
  <si>
    <t>BILL_SEW_USAG_062015</t>
  </si>
  <si>
    <t>BILL_SEW_USAG_072015</t>
  </si>
  <si>
    <t>BILL_SEW_USAG_082015</t>
  </si>
  <si>
    <t>BILL_SEW_USAG_092015</t>
  </si>
  <si>
    <t>BILL_SEW_USAG_102015</t>
  </si>
  <si>
    <t>BILL_SEW_USAG_112015</t>
  </si>
  <si>
    <t>BILL_SEW_USAG_122015</t>
  </si>
  <si>
    <t>BILL_SEW_USAG_012016</t>
  </si>
  <si>
    <t>BILL_SEW_USAG_022016</t>
  </si>
  <si>
    <t>BILL_SEW_USAG_032016</t>
  </si>
  <si>
    <t>BILL_SEW_USAG_042016</t>
  </si>
  <si>
    <t>BILL_SEW_USAG_052016</t>
  </si>
  <si>
    <t>BILL_SEW_USAG_062016</t>
  </si>
  <si>
    <t>BILL_SEW_USAG_072016</t>
  </si>
  <si>
    <t>BILL_SEW_USAG_082016</t>
  </si>
  <si>
    <t>BILL_SEW_USAG_092016</t>
  </si>
  <si>
    <t>BILL_SEW_USAG_102016</t>
  </si>
  <si>
    <t>BILL_SEW_USAG_112016</t>
  </si>
  <si>
    <t>BILL_SEW_USAG_122016</t>
  </si>
  <si>
    <t>BILL_SEW_USAG_012017</t>
  </si>
  <si>
    <t>BILL_SEW_USAG_022017</t>
  </si>
  <si>
    <t>BILL_SEW_USAG_032017</t>
  </si>
  <si>
    <t>BILL_SEW_USAG_042017</t>
  </si>
  <si>
    <t>BILL_SEW_USAG_052017</t>
  </si>
  <si>
    <t>BILL_SEW_USAG_062017</t>
  </si>
  <si>
    <t>BILL_SEW_USAG_072017</t>
  </si>
  <si>
    <t>BILL_SEW_USAG_082017</t>
  </si>
  <si>
    <t>BILL_SEW_USAG_092017</t>
  </si>
  <si>
    <t>BILL_SEW_USAG_102017</t>
  </si>
  <si>
    <t>BILL_SEW_USAG_112017</t>
  </si>
  <si>
    <t>BILL_SEW_USAG_122017</t>
  </si>
  <si>
    <t>BILL_SEW_USAG_012018</t>
  </si>
  <si>
    <t>BILL_SEW_USAG_022018</t>
  </si>
  <si>
    <t>BILL_SEW_USAG_032018</t>
  </si>
  <si>
    <t>BILL_SEW_USAG_042018</t>
  </si>
  <si>
    <t>BILL_SEW_USAG_052018</t>
  </si>
  <si>
    <t>BILL_SEW_USAG_062018</t>
  </si>
  <si>
    <t>BILL_SEW_USAG_072018</t>
  </si>
  <si>
    <t>BILL_SEW_USAG_082018</t>
  </si>
  <si>
    <t>BILL_SEW_USAG_092018</t>
  </si>
  <si>
    <t>BILL_SEW_USAG_102018</t>
  </si>
  <si>
    <t>BILL_SEW_USAG_112018</t>
  </si>
  <si>
    <t>BILL_SEW_USAG_122018</t>
  </si>
  <si>
    <t>BILL_SEW_USAG_012019</t>
  </si>
  <si>
    <t>BILL_SEW_USAG_022019</t>
  </si>
  <si>
    <t>BILL_SEW_USAG_032019</t>
  </si>
  <si>
    <t>BILL_SEW_USAG_042019</t>
  </si>
  <si>
    <t>BILL_SEW_USAG_052019</t>
  </si>
  <si>
    <t>BILL_SEW_USAG_062019</t>
  </si>
  <si>
    <t>BILL_SEW_USAG_072019</t>
  </si>
  <si>
    <t>BILL_SEW_USAG_082019</t>
  </si>
  <si>
    <t>BILL_SEW_USAG_092019</t>
  </si>
  <si>
    <t>BILL_SEW_USAG_102019</t>
  </si>
  <si>
    <t>BILL_SEW_USAG_112019</t>
  </si>
  <si>
    <t>BILL_SEW_USAG_122019</t>
  </si>
  <si>
    <t>BILL_SEW_USAG_012020</t>
  </si>
  <si>
    <t>BILL_SEW_USAG_022020</t>
  </si>
  <si>
    <t>BILL_SEW_USAG_032020</t>
  </si>
  <si>
    <t>BILL_SEW_USAG_042020</t>
  </si>
  <si>
    <t>BILL_SEW_USAG_052020</t>
  </si>
  <si>
    <t>BILL_SEW_USAG_062020</t>
  </si>
  <si>
    <t>BILL_SEW_USAG_072020</t>
  </si>
  <si>
    <t>BILL_SEW_USAG_082020</t>
  </si>
  <si>
    <t>BILL_SEW_USAG_092020</t>
  </si>
  <si>
    <t>BILL_SEW_USAG_102020</t>
  </si>
  <si>
    <t>BILL_SEW_USAG_112020</t>
  </si>
  <si>
    <t>BILL_SEW_USAG_122020</t>
  </si>
  <si>
    <t>BILL_SEW_USAG_012021</t>
  </si>
  <si>
    <t>BILL_SEW_USAG_022021</t>
  </si>
  <si>
    <t>BILL_SEW_USAG_032021</t>
  </si>
  <si>
    <t>BILL_SEW_USAG_042021</t>
  </si>
  <si>
    <t>BILL_SEW_USAG_052021</t>
  </si>
  <si>
    <t>BILL_SEW_USAG_062021</t>
  </si>
  <si>
    <t>BILL_SEW_USAG_072021</t>
  </si>
  <si>
    <t>BILL_SEW_USAG_082021</t>
  </si>
  <si>
    <t>BILL_SEW_USAG_092021</t>
  </si>
  <si>
    <t>BILL_SEW_USAG_102021</t>
  </si>
  <si>
    <t>BILL_SEW_USAG_112021</t>
  </si>
  <si>
    <t>BILL_SEW_USAG_122021</t>
  </si>
  <si>
    <t>BILL_SEW_USAG_012022</t>
  </si>
  <si>
    <t>BILL_SEW_USAG_022022</t>
  </si>
  <si>
    <t>BILL_SEW_USAG_032022</t>
  </si>
  <si>
    <t>BILL_SEW_USAG_042022</t>
  </si>
  <si>
    <t>BILL_SEW_USAG_052022</t>
  </si>
  <si>
    <t>BILL_SEW_USAG_062022</t>
  </si>
  <si>
    <t>BILL_SEW_USAG_072022</t>
  </si>
  <si>
    <t>BILL_SEW_USAG_082022</t>
  </si>
  <si>
    <t>BILL_SEW_USAG_092022</t>
  </si>
  <si>
    <t>BILL_SEW_USAG_102022</t>
  </si>
  <si>
    <t>BILL_SEW_USAG_TOTAL</t>
  </si>
  <si>
    <t>09-8"</t>
  </si>
  <si>
    <t>10-10"</t>
  </si>
  <si>
    <t>08-6"</t>
  </si>
  <si>
    <t>05-2"</t>
  </si>
  <si>
    <t>04-1.5"</t>
  </si>
  <si>
    <t>01-5/8"</t>
  </si>
  <si>
    <t>Water - Usage (CCF)</t>
  </si>
  <si>
    <t>Water - Usage Charges</t>
  </si>
  <si>
    <t>Sewer - Usage (CCF)</t>
  </si>
  <si>
    <t>Sewer - Usage Charges</t>
  </si>
  <si>
    <t>Calendar Year</t>
  </si>
  <si>
    <t>Month</t>
  </si>
  <si>
    <t>Fiscal Year</t>
  </si>
  <si>
    <t>Summary By Fiscal Year</t>
  </si>
  <si>
    <t>Months Included</t>
  </si>
  <si>
    <t>Incomplete</t>
  </si>
  <si>
    <t>Combined Billed Usage</t>
  </si>
  <si>
    <t>2-Year Average</t>
  </si>
  <si>
    <t>3-Year Average</t>
  </si>
  <si>
    <t>5-Year Average</t>
  </si>
  <si>
    <t>8-Year 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</si>
</sst>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??_-;_-@_-"/>
    <numFmt numFmtId="165" formatCode="_(* #,##0_);_(* \(#,##0\);_(* &quot;-&quot;??_);_(@_)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164" fontId="19" fillId="0" borderId="0" xfId="42" applyNumberFormat="1" applyFont="1" applyAlignment="1">
      <alignment horizontal="center" vertical="center" wrapText="1"/>
    </xf>
    <xf numFmtId="164" fontId="0" fillId="0" borderId="0" xfId="42" applyNumberFormat="1" applyFont="1"/>
    <xf numFmtId="44" fontId="0" fillId="0" borderId="0" xfId="43" applyFont="1"/>
    <xf numFmtId="17" fontId="19" fillId="0" borderId="0" xfId="0" applyNumberFormat="1" applyFont="1" applyAlignment="1">
      <alignment horizontal="center" vertical="center" wrapText="1"/>
    </xf>
    <xf numFmtId="164" fontId="0" fillId="0" borderId="0" xfId="42" applyNumberFormat="1" applyFont="1" applyBorder="1"/>
    <xf numFmtId="44" fontId="0" fillId="0" borderId="0" xfId="43" applyFont="1" applyBorder="1"/>
    <xf numFmtId="165" fontId="0" fillId="0" borderId="0" xfId="42" applyNumberFormat="1" applyFont="1" applyBorder="1"/>
    <xf numFmtId="165" fontId="0" fillId="0" borderId="0" xfId="42" applyNumberFormat="1" applyFont="1"/>
    <xf numFmtId="165" fontId="0" fillId="0" borderId="0" xfId="0" applyNumberFormat="1"/>
    <xf numFmtId="0" fontId="19" fillId="33" borderId="0" xfId="0" applyFont="1" applyFill="1" applyAlignment="1">
      <alignment horizontal="center" vertical="center" wrapText="1"/>
    </xf>
    <xf numFmtId="0" fontId="0" fillId="33" borderId="0" xfId="0" applyFill="1"/>
    <xf numFmtId="165" fontId="0" fillId="33" borderId="0" xfId="0" applyNumberFormat="1" applyFill="1"/>
    <xf numFmtId="44" fontId="0" fillId="33" borderId="0" xfId="43" applyFont="1" applyFill="1"/>
    <xf numFmtId="44" fontId="0" fillId="0" borderId="0" xfId="0" applyNumberForma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Currency" xfId="43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R15"/>
  <sheetViews>
    <sheetView topLeftCell="KQ1" workbookViewId="0">
      <selection activeCell="KV13" sqref="KV13"/>
    </sheetView>
  </sheetViews>
  <sheetFormatPr defaultRowHeight="14.45"/>
  <cols>
    <col min="1" max="1" width="7.140625" bestFit="1" customWidth="1"/>
    <col min="2" max="2" width="6.5703125" bestFit="1" customWidth="1"/>
    <col min="3" max="3" width="8.140625" bestFit="1" customWidth="1"/>
    <col min="4" max="4" width="9.85546875" bestFit="1" customWidth="1"/>
    <col min="5" max="104" width="21.140625" bestFit="1" customWidth="1"/>
    <col min="105" max="105" width="20.140625" bestFit="1" customWidth="1"/>
    <col min="106" max="205" width="19.85546875" bestFit="1" customWidth="1"/>
    <col min="206" max="206" width="18.85546875" bestFit="1" customWidth="1"/>
    <col min="207" max="306" width="20.85546875" bestFit="1" customWidth="1"/>
    <col min="307" max="307" width="20" bestFit="1" customWidth="1"/>
    <col min="308" max="407" width="19.5703125" bestFit="1" customWidth="1"/>
    <col min="408" max="408" width="18.7109375" bestFit="1" customWidth="1"/>
  </cols>
  <sheetData>
    <row r="1" spans="1:408" ht="26.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  <c r="IJ1" s="1" t="s">
        <v>243</v>
      </c>
      <c r="IK1" s="1" t="s">
        <v>244</v>
      </c>
      <c r="IL1" s="1" t="s">
        <v>245</v>
      </c>
      <c r="IM1" s="1" t="s">
        <v>246</v>
      </c>
      <c r="IN1" s="1" t="s">
        <v>247</v>
      </c>
      <c r="IO1" s="1" t="s">
        <v>248</v>
      </c>
      <c r="IP1" s="1" t="s">
        <v>249</v>
      </c>
      <c r="IQ1" s="1" t="s">
        <v>250</v>
      </c>
      <c r="IR1" s="1" t="s">
        <v>251</v>
      </c>
      <c r="IS1" s="1" t="s">
        <v>252</v>
      </c>
      <c r="IT1" s="1" t="s">
        <v>253</v>
      </c>
      <c r="IU1" s="1" t="s">
        <v>254</v>
      </c>
      <c r="IV1" s="1" t="s">
        <v>255</v>
      </c>
      <c r="IW1" s="1" t="s">
        <v>256</v>
      </c>
      <c r="IX1" s="1" t="s">
        <v>257</v>
      </c>
      <c r="IY1" s="1" t="s">
        <v>258</v>
      </c>
      <c r="IZ1" s="1" t="s">
        <v>259</v>
      </c>
      <c r="JA1" s="1" t="s">
        <v>260</v>
      </c>
      <c r="JB1" s="1" t="s">
        <v>261</v>
      </c>
      <c r="JC1" s="1" t="s">
        <v>262</v>
      </c>
      <c r="JD1" s="1" t="s">
        <v>263</v>
      </c>
      <c r="JE1" s="1" t="s">
        <v>264</v>
      </c>
      <c r="JF1" s="1" t="s">
        <v>265</v>
      </c>
      <c r="JG1" s="1" t="s">
        <v>266</v>
      </c>
      <c r="JH1" s="1" t="s">
        <v>267</v>
      </c>
      <c r="JI1" s="1" t="s">
        <v>268</v>
      </c>
      <c r="JJ1" s="1" t="s">
        <v>269</v>
      </c>
      <c r="JK1" s="1" t="s">
        <v>270</v>
      </c>
      <c r="JL1" s="1" t="s">
        <v>271</v>
      </c>
      <c r="JM1" s="1" t="s">
        <v>272</v>
      </c>
      <c r="JN1" s="1" t="s">
        <v>273</v>
      </c>
      <c r="JO1" s="1" t="s">
        <v>274</v>
      </c>
      <c r="JP1" s="1" t="s">
        <v>275</v>
      </c>
      <c r="JQ1" s="1" t="s">
        <v>276</v>
      </c>
      <c r="JR1" s="1" t="s">
        <v>277</v>
      </c>
      <c r="JS1" s="1" t="s">
        <v>278</v>
      </c>
      <c r="JT1" s="1" t="s">
        <v>279</v>
      </c>
      <c r="JU1" s="1" t="s">
        <v>280</v>
      </c>
      <c r="JV1" s="1" t="s">
        <v>281</v>
      </c>
      <c r="JW1" s="1" t="s">
        <v>282</v>
      </c>
      <c r="JX1" s="1" t="s">
        <v>283</v>
      </c>
      <c r="JY1" s="1" t="s">
        <v>284</v>
      </c>
      <c r="JZ1" s="1" t="s">
        <v>285</v>
      </c>
      <c r="KA1" s="1" t="s">
        <v>286</v>
      </c>
      <c r="KB1" s="1" t="s">
        <v>287</v>
      </c>
      <c r="KC1" s="1" t="s">
        <v>288</v>
      </c>
      <c r="KD1" s="1" t="s">
        <v>289</v>
      </c>
      <c r="KE1" s="1" t="s">
        <v>290</v>
      </c>
      <c r="KF1" s="1" t="s">
        <v>291</v>
      </c>
      <c r="KG1" s="1" t="s">
        <v>292</v>
      </c>
      <c r="KH1" s="1" t="s">
        <v>293</v>
      </c>
      <c r="KI1" s="1" t="s">
        <v>294</v>
      </c>
      <c r="KJ1" s="1" t="s">
        <v>295</v>
      </c>
      <c r="KK1" s="1" t="s">
        <v>296</v>
      </c>
      <c r="KL1" s="1" t="s">
        <v>297</v>
      </c>
      <c r="KM1" s="1" t="s">
        <v>298</v>
      </c>
      <c r="KN1" s="1" t="s">
        <v>299</v>
      </c>
      <c r="KO1" s="1" t="s">
        <v>300</v>
      </c>
      <c r="KP1" s="1" t="s">
        <v>301</v>
      </c>
      <c r="KQ1" s="1" t="s">
        <v>302</v>
      </c>
      <c r="KR1" s="1" t="s">
        <v>303</v>
      </c>
      <c r="KS1" s="1" t="s">
        <v>304</v>
      </c>
      <c r="KT1" s="1" t="s">
        <v>305</v>
      </c>
      <c r="KU1" s="1" t="s">
        <v>306</v>
      </c>
      <c r="KV1" s="1" t="s">
        <v>307</v>
      </c>
      <c r="KW1" s="1" t="s">
        <v>308</v>
      </c>
      <c r="KX1" s="1" t="s">
        <v>309</v>
      </c>
      <c r="KY1" s="1" t="s">
        <v>310</v>
      </c>
      <c r="KZ1" s="1" t="s">
        <v>311</v>
      </c>
      <c r="LA1" s="1" t="s">
        <v>312</v>
      </c>
      <c r="LB1" s="1" t="s">
        <v>313</v>
      </c>
      <c r="LC1" s="1" t="s">
        <v>314</v>
      </c>
      <c r="LD1" s="1" t="s">
        <v>315</v>
      </c>
      <c r="LE1" s="1" t="s">
        <v>316</v>
      </c>
      <c r="LF1" s="1" t="s">
        <v>317</v>
      </c>
      <c r="LG1" s="1" t="s">
        <v>318</v>
      </c>
      <c r="LH1" s="1" t="s">
        <v>319</v>
      </c>
      <c r="LI1" s="1" t="s">
        <v>320</v>
      </c>
      <c r="LJ1" s="1" t="s">
        <v>321</v>
      </c>
      <c r="LK1" s="1" t="s">
        <v>322</v>
      </c>
      <c r="LL1" s="1" t="s">
        <v>323</v>
      </c>
      <c r="LM1" s="1" t="s">
        <v>324</v>
      </c>
      <c r="LN1" s="1" t="s">
        <v>325</v>
      </c>
      <c r="LO1" s="1" t="s">
        <v>326</v>
      </c>
      <c r="LP1" s="1" t="s">
        <v>327</v>
      </c>
      <c r="LQ1" s="1" t="s">
        <v>328</v>
      </c>
      <c r="LR1" s="1" t="s">
        <v>329</v>
      </c>
      <c r="LS1" s="1" t="s">
        <v>330</v>
      </c>
      <c r="LT1" s="1" t="s">
        <v>331</v>
      </c>
      <c r="LU1" s="1" t="s">
        <v>332</v>
      </c>
      <c r="LV1" s="1" t="s">
        <v>333</v>
      </c>
      <c r="LW1" s="1" t="s">
        <v>334</v>
      </c>
      <c r="LX1" s="1" t="s">
        <v>335</v>
      </c>
      <c r="LY1" s="1" t="s">
        <v>336</v>
      </c>
      <c r="LZ1" s="1" t="s">
        <v>337</v>
      </c>
      <c r="MA1" s="1" t="s">
        <v>338</v>
      </c>
      <c r="MB1" s="1" t="s">
        <v>339</v>
      </c>
      <c r="MC1" s="1" t="s">
        <v>340</v>
      </c>
      <c r="MD1" s="1" t="s">
        <v>341</v>
      </c>
      <c r="ME1" s="1" t="s">
        <v>342</v>
      </c>
      <c r="MF1" s="1" t="s">
        <v>343</v>
      </c>
      <c r="MG1" s="1" t="s">
        <v>344</v>
      </c>
      <c r="MH1" s="1" t="s">
        <v>345</v>
      </c>
      <c r="MI1" s="1" t="s">
        <v>346</v>
      </c>
      <c r="MJ1" s="1" t="s">
        <v>347</v>
      </c>
      <c r="MK1" s="1" t="s">
        <v>348</v>
      </c>
      <c r="ML1" s="1" t="s">
        <v>349</v>
      </c>
      <c r="MM1" s="1" t="s">
        <v>350</v>
      </c>
      <c r="MN1" s="1" t="s">
        <v>351</v>
      </c>
      <c r="MO1" s="1" t="s">
        <v>352</v>
      </c>
      <c r="MP1" s="1" t="s">
        <v>353</v>
      </c>
      <c r="MQ1" s="1" t="s">
        <v>354</v>
      </c>
      <c r="MR1" s="1" t="s">
        <v>355</v>
      </c>
      <c r="MS1" s="1" t="s">
        <v>356</v>
      </c>
      <c r="MT1" s="1" t="s">
        <v>357</v>
      </c>
      <c r="MU1" s="1" t="s">
        <v>358</v>
      </c>
      <c r="MV1" s="1" t="s">
        <v>359</v>
      </c>
      <c r="MW1" s="1" t="s">
        <v>360</v>
      </c>
      <c r="MX1" s="1" t="s">
        <v>361</v>
      </c>
      <c r="MY1" s="1" t="s">
        <v>362</v>
      </c>
      <c r="MZ1" s="1" t="s">
        <v>363</v>
      </c>
      <c r="NA1" s="1" t="s">
        <v>364</v>
      </c>
      <c r="NB1" s="1" t="s">
        <v>365</v>
      </c>
      <c r="NC1" s="1" t="s">
        <v>366</v>
      </c>
      <c r="ND1" s="1" t="s">
        <v>367</v>
      </c>
      <c r="NE1" s="1" t="s">
        <v>368</v>
      </c>
      <c r="NF1" s="1" t="s">
        <v>369</v>
      </c>
      <c r="NG1" s="1" t="s">
        <v>370</v>
      </c>
      <c r="NH1" s="1" t="s">
        <v>371</v>
      </c>
      <c r="NI1" s="1" t="s">
        <v>372</v>
      </c>
      <c r="NJ1" s="1" t="s">
        <v>373</v>
      </c>
      <c r="NK1" s="1" t="s">
        <v>374</v>
      </c>
      <c r="NL1" s="1" t="s">
        <v>375</v>
      </c>
      <c r="NM1" s="1" t="s">
        <v>376</v>
      </c>
      <c r="NN1" s="1" t="s">
        <v>377</v>
      </c>
      <c r="NO1" s="1" t="s">
        <v>378</v>
      </c>
      <c r="NP1" s="1" t="s">
        <v>379</v>
      </c>
      <c r="NQ1" s="1" t="s">
        <v>380</v>
      </c>
      <c r="NR1" s="1" t="s">
        <v>381</v>
      </c>
      <c r="NS1" s="1" t="s">
        <v>382</v>
      </c>
      <c r="NT1" s="1" t="s">
        <v>383</v>
      </c>
      <c r="NU1" s="1" t="s">
        <v>384</v>
      </c>
      <c r="NV1" s="1" t="s">
        <v>385</v>
      </c>
      <c r="NW1" s="1" t="s">
        <v>386</v>
      </c>
      <c r="NX1" s="1" t="s">
        <v>387</v>
      </c>
      <c r="NY1" s="1" t="s">
        <v>388</v>
      </c>
      <c r="NZ1" s="1" t="s">
        <v>389</v>
      </c>
      <c r="OA1" s="1" t="s">
        <v>390</v>
      </c>
      <c r="OB1" s="1" t="s">
        <v>391</v>
      </c>
      <c r="OC1" s="1" t="s">
        <v>392</v>
      </c>
      <c r="OD1" s="1" t="s">
        <v>393</v>
      </c>
      <c r="OE1" s="1" t="s">
        <v>394</v>
      </c>
      <c r="OF1" s="1" t="s">
        <v>395</v>
      </c>
      <c r="OG1" s="1" t="s">
        <v>396</v>
      </c>
      <c r="OH1" s="1" t="s">
        <v>397</v>
      </c>
      <c r="OI1" s="1" t="s">
        <v>398</v>
      </c>
      <c r="OJ1" s="1" t="s">
        <v>399</v>
      </c>
      <c r="OK1" s="1" t="s">
        <v>400</v>
      </c>
      <c r="OL1" s="1" t="s">
        <v>401</v>
      </c>
      <c r="OM1" s="1" t="s">
        <v>402</v>
      </c>
      <c r="ON1" s="1" t="s">
        <v>403</v>
      </c>
      <c r="OO1" s="1" t="s">
        <v>404</v>
      </c>
      <c r="OP1" s="1" t="s">
        <v>405</v>
      </c>
      <c r="OQ1" s="1" t="s">
        <v>406</v>
      </c>
      <c r="OR1" s="1" t="s">
        <v>407</v>
      </c>
    </row>
    <row r="2" spans="1:408">
      <c r="A2" s="3">
        <v>120495</v>
      </c>
      <c r="B2" s="3">
        <v>94882</v>
      </c>
      <c r="C2" s="3">
        <v>86328</v>
      </c>
      <c r="D2" s="3" t="s">
        <v>408</v>
      </c>
      <c r="E2" s="3">
        <v>3450</v>
      </c>
      <c r="F2" s="3">
        <v>4103</v>
      </c>
      <c r="G2" s="3">
        <v>2530</v>
      </c>
      <c r="H2" s="3">
        <v>36171</v>
      </c>
      <c r="I2" s="3">
        <v>53544</v>
      </c>
      <c r="J2" s="3">
        <v>3400</v>
      </c>
      <c r="K2" s="3">
        <v>3053</v>
      </c>
      <c r="L2" s="3">
        <v>3198</v>
      </c>
      <c r="M2" s="3">
        <v>671</v>
      </c>
      <c r="N2" s="3">
        <v>0</v>
      </c>
      <c r="O2" s="3">
        <v>0</v>
      </c>
      <c r="P2" s="3">
        <v>0</v>
      </c>
      <c r="Q2" s="3">
        <v>0</v>
      </c>
      <c r="R2" s="3">
        <v>0</v>
      </c>
      <c r="S2" s="3">
        <v>0</v>
      </c>
      <c r="T2" s="3">
        <v>0</v>
      </c>
      <c r="U2" s="3">
        <v>0</v>
      </c>
      <c r="V2" s="3">
        <v>0</v>
      </c>
      <c r="W2" s="3">
        <v>0</v>
      </c>
      <c r="X2" s="3">
        <v>0</v>
      </c>
      <c r="Y2" s="3">
        <v>0</v>
      </c>
      <c r="Z2" s="3">
        <v>0</v>
      </c>
      <c r="AA2" s="3">
        <v>0</v>
      </c>
      <c r="AB2" s="3">
        <v>0</v>
      </c>
      <c r="AC2" s="3">
        <v>0</v>
      </c>
      <c r="AD2" s="3">
        <v>0</v>
      </c>
      <c r="AE2" s="3">
        <v>0</v>
      </c>
      <c r="AF2" s="3">
        <v>0</v>
      </c>
      <c r="AG2" s="3">
        <v>0</v>
      </c>
      <c r="AH2" s="3">
        <v>0</v>
      </c>
      <c r="AI2" s="3">
        <v>20</v>
      </c>
      <c r="AJ2" s="3">
        <v>1660</v>
      </c>
      <c r="AK2" s="3">
        <v>45633</v>
      </c>
      <c r="AL2" s="3">
        <v>57091</v>
      </c>
      <c r="AM2" s="3">
        <v>8227</v>
      </c>
      <c r="AN2" s="3">
        <v>97266</v>
      </c>
      <c r="AO2" s="3">
        <v>7040</v>
      </c>
      <c r="AP2" s="3">
        <v>5425</v>
      </c>
      <c r="AQ2" s="3">
        <v>0</v>
      </c>
      <c r="AR2" s="3">
        <v>12160</v>
      </c>
      <c r="AS2" s="3">
        <v>2480</v>
      </c>
      <c r="AT2" s="3">
        <v>1320</v>
      </c>
      <c r="AU2" s="3">
        <v>0</v>
      </c>
      <c r="AV2" s="3">
        <v>0</v>
      </c>
      <c r="AW2" s="3">
        <v>0</v>
      </c>
      <c r="AX2" s="3">
        <v>0</v>
      </c>
      <c r="AY2" s="3">
        <v>0</v>
      </c>
      <c r="AZ2" s="3">
        <v>0</v>
      </c>
      <c r="BA2" s="3">
        <v>0</v>
      </c>
      <c r="BB2" s="3">
        <v>0</v>
      </c>
      <c r="BC2" s="3">
        <v>0</v>
      </c>
      <c r="BD2" s="3">
        <v>4932</v>
      </c>
      <c r="BE2" s="3">
        <v>46247</v>
      </c>
      <c r="BF2" s="3">
        <v>50610</v>
      </c>
      <c r="BG2" s="3">
        <v>51201</v>
      </c>
      <c r="BH2" s="3">
        <v>48331</v>
      </c>
      <c r="BI2" s="3">
        <v>47708</v>
      </c>
      <c r="BJ2" s="3">
        <v>48121</v>
      </c>
      <c r="BK2" s="3">
        <v>47151</v>
      </c>
      <c r="BL2" s="3">
        <v>44351</v>
      </c>
      <c r="BM2" s="3">
        <v>42928</v>
      </c>
      <c r="BN2" s="3">
        <v>43338</v>
      </c>
      <c r="BO2" s="3">
        <v>41580</v>
      </c>
      <c r="BP2" s="3">
        <v>52779</v>
      </c>
      <c r="BQ2" s="3">
        <v>49908</v>
      </c>
      <c r="BR2" s="3">
        <v>45935</v>
      </c>
      <c r="BS2" s="3">
        <v>47726</v>
      </c>
      <c r="BT2" s="3">
        <v>42845</v>
      </c>
      <c r="BU2" s="3">
        <v>49104</v>
      </c>
      <c r="BV2" s="3">
        <v>45870</v>
      </c>
      <c r="BW2" s="3">
        <v>49863</v>
      </c>
      <c r="BX2" s="3">
        <v>44217</v>
      </c>
      <c r="BY2" s="3">
        <v>42036</v>
      </c>
      <c r="BZ2" s="3">
        <v>47917</v>
      </c>
      <c r="CA2" s="3">
        <v>46526</v>
      </c>
      <c r="CB2" s="3">
        <v>45489</v>
      </c>
      <c r="CC2" s="3">
        <v>47914</v>
      </c>
      <c r="CD2" s="3">
        <v>63640</v>
      </c>
      <c r="CE2" s="3">
        <v>53304</v>
      </c>
      <c r="CF2" s="3">
        <v>51925</v>
      </c>
      <c r="CG2" s="3">
        <v>55778</v>
      </c>
      <c r="CH2" s="3">
        <v>56274</v>
      </c>
      <c r="CI2" s="3">
        <v>56604</v>
      </c>
      <c r="CJ2" s="3">
        <v>45211</v>
      </c>
      <c r="CK2" s="3">
        <v>53905</v>
      </c>
      <c r="CL2" s="3">
        <v>58347</v>
      </c>
      <c r="CM2" s="3">
        <v>50545</v>
      </c>
      <c r="CN2" s="3">
        <v>48543</v>
      </c>
      <c r="CO2" s="3">
        <v>32864</v>
      </c>
      <c r="CP2" s="3">
        <v>58389</v>
      </c>
      <c r="CQ2" s="3">
        <v>43711</v>
      </c>
      <c r="CR2" s="3">
        <v>47984</v>
      </c>
      <c r="CS2" s="3">
        <v>54561</v>
      </c>
      <c r="CT2" s="3">
        <v>56815</v>
      </c>
      <c r="CU2" s="3">
        <v>47471</v>
      </c>
      <c r="CV2" s="3">
        <v>57373</v>
      </c>
      <c r="CW2" s="3">
        <v>58865</v>
      </c>
      <c r="CX2" s="3">
        <v>45774</v>
      </c>
      <c r="CY2" s="3">
        <v>60910</v>
      </c>
      <c r="CZ2" s="3">
        <v>42920</v>
      </c>
      <c r="DA2" s="3">
        <v>2724782</v>
      </c>
      <c r="DB2" s="3">
        <v>10027.620000000001</v>
      </c>
      <c r="DC2" s="3">
        <v>12152.21</v>
      </c>
      <c r="DD2" s="3">
        <v>7598.37</v>
      </c>
      <c r="DE2" s="3">
        <v>93717.88</v>
      </c>
      <c r="DF2" s="3">
        <v>131903.73000000001</v>
      </c>
      <c r="DG2" s="3">
        <v>10117.02</v>
      </c>
      <c r="DH2" s="3">
        <v>9112.4599999999991</v>
      </c>
      <c r="DI2" s="3">
        <v>9532.23</v>
      </c>
      <c r="DJ2" s="3">
        <v>2129.85</v>
      </c>
      <c r="DK2" s="3">
        <v>0</v>
      </c>
      <c r="DL2" s="3">
        <v>0</v>
      </c>
      <c r="DM2" s="3">
        <v>0</v>
      </c>
      <c r="DN2" s="3">
        <v>0</v>
      </c>
      <c r="DO2" s="3">
        <v>0</v>
      </c>
      <c r="DP2" s="3">
        <v>0</v>
      </c>
      <c r="DQ2" s="3">
        <v>0</v>
      </c>
      <c r="DR2" s="3">
        <v>0</v>
      </c>
      <c r="DS2" s="3">
        <v>1853.8</v>
      </c>
      <c r="DT2" s="3">
        <v>1916.88</v>
      </c>
      <c r="DU2" s="3">
        <v>1182</v>
      </c>
      <c r="DV2" s="3">
        <v>0</v>
      </c>
      <c r="DW2" s="3">
        <v>0</v>
      </c>
      <c r="DX2" s="3">
        <v>0</v>
      </c>
      <c r="DY2" s="3">
        <v>0</v>
      </c>
      <c r="DZ2" s="3">
        <v>0</v>
      </c>
      <c r="EA2" s="3">
        <v>0</v>
      </c>
      <c r="EB2" s="3">
        <v>0</v>
      </c>
      <c r="EC2" s="3">
        <v>0</v>
      </c>
      <c r="ED2" s="3">
        <v>0</v>
      </c>
      <c r="EE2" s="3">
        <v>0</v>
      </c>
      <c r="EF2" s="3">
        <v>82.22</v>
      </c>
      <c r="EG2" s="3">
        <v>5444.78</v>
      </c>
      <c r="EH2" s="3">
        <v>126236.36</v>
      </c>
      <c r="EI2" s="3">
        <v>157333.37</v>
      </c>
      <c r="EJ2" s="3">
        <v>23786.41</v>
      </c>
      <c r="EK2" s="3">
        <v>268756.71999999997</v>
      </c>
      <c r="EL2" s="3">
        <v>20947.669999999998</v>
      </c>
      <c r="EM2" s="3">
        <v>16747.5</v>
      </c>
      <c r="EN2" s="3">
        <v>0</v>
      </c>
      <c r="EO2" s="3">
        <v>36487.78</v>
      </c>
      <c r="EP2" s="3">
        <v>8115.7</v>
      </c>
      <c r="EQ2" s="3">
        <v>4715.74</v>
      </c>
      <c r="ER2" s="3">
        <v>0</v>
      </c>
      <c r="ES2" s="3">
        <v>0</v>
      </c>
      <c r="ET2" s="3">
        <v>0</v>
      </c>
      <c r="EU2" s="3">
        <v>0</v>
      </c>
      <c r="EV2" s="3">
        <v>0</v>
      </c>
      <c r="EW2" s="3">
        <v>0</v>
      </c>
      <c r="EX2" s="3">
        <v>0</v>
      </c>
      <c r="EY2" s="3">
        <v>0</v>
      </c>
      <c r="EZ2" s="3">
        <v>0</v>
      </c>
      <c r="FA2" s="3">
        <v>15941.95</v>
      </c>
      <c r="FB2" s="3">
        <v>139965.70000000001</v>
      </c>
      <c r="FC2" s="3">
        <v>152932.54</v>
      </c>
      <c r="FD2" s="3">
        <v>154688.99</v>
      </c>
      <c r="FE2" s="3">
        <v>146159.35</v>
      </c>
      <c r="FF2" s="3">
        <v>144307.79999999999</v>
      </c>
      <c r="FG2" s="3">
        <v>145535.23000000001</v>
      </c>
      <c r="FH2" s="3">
        <v>142652.39000000001</v>
      </c>
      <c r="FI2" s="3">
        <v>134330.79</v>
      </c>
      <c r="FJ2" s="3">
        <v>130101.64</v>
      </c>
      <c r="FK2" s="3">
        <v>131320.16</v>
      </c>
      <c r="FL2" s="3">
        <v>125792.18</v>
      </c>
      <c r="FM2" s="3">
        <v>159643.56</v>
      </c>
      <c r="FN2" s="3">
        <v>151096.6</v>
      </c>
      <c r="FO2" s="3">
        <v>139268.98000000001</v>
      </c>
      <c r="FP2" s="3">
        <v>144600.78</v>
      </c>
      <c r="FQ2" s="3">
        <v>130070.05</v>
      </c>
      <c r="FR2" s="3">
        <v>148703.09</v>
      </c>
      <c r="FS2" s="3">
        <v>139075.47</v>
      </c>
      <c r="FT2" s="3">
        <v>150962.63</v>
      </c>
      <c r="FU2" s="3">
        <v>134154.49</v>
      </c>
      <c r="FV2" s="3">
        <v>127661.65</v>
      </c>
      <c r="FW2" s="3">
        <v>145169.39000000001</v>
      </c>
      <c r="FX2" s="3">
        <v>141028.38</v>
      </c>
      <c r="FY2" s="3">
        <v>137645.54999999999</v>
      </c>
      <c r="FZ2" s="3">
        <v>144489.66</v>
      </c>
      <c r="GA2" s="3">
        <v>191574.03</v>
      </c>
      <c r="GB2" s="3">
        <v>160460.23000000001</v>
      </c>
      <c r="GC2" s="3">
        <v>156374.26</v>
      </c>
      <c r="GD2" s="3">
        <v>167790.69</v>
      </c>
      <c r="GE2" s="3">
        <v>169260.34</v>
      </c>
      <c r="GF2" s="3">
        <v>170238.13</v>
      </c>
      <c r="GG2" s="3">
        <v>135993.31</v>
      </c>
      <c r="GH2" s="3">
        <v>162241</v>
      </c>
      <c r="GI2" s="3">
        <v>175402.64</v>
      </c>
      <c r="GJ2" s="3">
        <v>160233.51999999999</v>
      </c>
      <c r="GK2" s="3">
        <v>161152.13</v>
      </c>
      <c r="GL2" s="3">
        <v>109991.55</v>
      </c>
      <c r="GM2" s="3">
        <v>193279.63</v>
      </c>
      <c r="GN2" s="3">
        <v>145385.31</v>
      </c>
      <c r="GO2" s="3">
        <v>159328.10999999999</v>
      </c>
      <c r="GP2" s="3">
        <v>180788.86</v>
      </c>
      <c r="GQ2" s="3">
        <v>188143.67</v>
      </c>
      <c r="GR2" s="3">
        <v>157654.19</v>
      </c>
      <c r="GS2" s="3">
        <v>189964.42</v>
      </c>
      <c r="GT2" s="3">
        <v>194832.82</v>
      </c>
      <c r="GU2" s="3">
        <v>152116.88</v>
      </c>
      <c r="GV2" s="3">
        <v>209480.92</v>
      </c>
      <c r="GW2" s="3">
        <v>152864.42000000001</v>
      </c>
      <c r="GX2" s="3">
        <v>8361748.3600000003</v>
      </c>
      <c r="GY2" s="3">
        <v>3450</v>
      </c>
      <c r="GZ2" s="3">
        <v>4103</v>
      </c>
      <c r="HA2" s="3">
        <v>2530</v>
      </c>
      <c r="HB2" s="3">
        <v>36171</v>
      </c>
      <c r="HC2" s="3">
        <v>53544</v>
      </c>
      <c r="HD2" s="3">
        <v>3400</v>
      </c>
      <c r="HE2" s="3">
        <v>3053</v>
      </c>
      <c r="HF2" s="3">
        <v>3198</v>
      </c>
      <c r="HG2" s="3">
        <v>671</v>
      </c>
      <c r="HH2" s="3">
        <v>0</v>
      </c>
      <c r="HI2" s="3">
        <v>0</v>
      </c>
      <c r="HJ2" s="3">
        <v>0</v>
      </c>
      <c r="HK2" s="3">
        <v>0</v>
      </c>
      <c r="HL2" s="3">
        <v>0</v>
      </c>
      <c r="HM2" s="3">
        <v>0</v>
      </c>
      <c r="HN2" s="3">
        <v>0</v>
      </c>
      <c r="HO2" s="3">
        <v>0</v>
      </c>
      <c r="HP2" s="3">
        <v>0</v>
      </c>
      <c r="HQ2" s="3">
        <v>0</v>
      </c>
      <c r="HR2" s="3">
        <v>0</v>
      </c>
      <c r="HS2" s="3">
        <v>0</v>
      </c>
      <c r="HT2" s="3">
        <v>0</v>
      </c>
      <c r="HU2" s="3">
        <v>0</v>
      </c>
      <c r="HV2" s="3">
        <v>0</v>
      </c>
      <c r="HW2" s="3">
        <v>0</v>
      </c>
      <c r="HX2" s="3">
        <v>0</v>
      </c>
      <c r="HY2" s="3">
        <v>0</v>
      </c>
      <c r="HZ2" s="3">
        <v>0</v>
      </c>
      <c r="IA2" s="3">
        <v>0</v>
      </c>
      <c r="IB2" s="3">
        <v>0</v>
      </c>
      <c r="IC2" s="3">
        <v>20</v>
      </c>
      <c r="ID2" s="3">
        <v>1660</v>
      </c>
      <c r="IE2" s="3">
        <v>45633</v>
      </c>
      <c r="IF2" s="3">
        <v>57091</v>
      </c>
      <c r="IG2" s="3">
        <v>8227</v>
      </c>
      <c r="IH2" s="3">
        <v>97266</v>
      </c>
      <c r="II2" s="3">
        <v>7040</v>
      </c>
      <c r="IJ2" s="3">
        <v>5425</v>
      </c>
      <c r="IK2" s="3">
        <v>0</v>
      </c>
      <c r="IL2" s="3">
        <v>12160</v>
      </c>
      <c r="IM2" s="3">
        <v>2480</v>
      </c>
      <c r="IN2" s="3">
        <v>1320</v>
      </c>
      <c r="IO2" s="3">
        <v>0</v>
      </c>
      <c r="IP2" s="3">
        <v>0</v>
      </c>
      <c r="IQ2" s="3">
        <v>0</v>
      </c>
      <c r="IR2" s="3">
        <v>0</v>
      </c>
      <c r="IS2" s="3">
        <v>0</v>
      </c>
      <c r="IT2" s="3">
        <v>0</v>
      </c>
      <c r="IU2" s="3">
        <v>0</v>
      </c>
      <c r="IV2" s="3">
        <v>0</v>
      </c>
      <c r="IW2" s="3">
        <v>0</v>
      </c>
      <c r="IX2" s="3">
        <v>4932</v>
      </c>
      <c r="IY2" s="3">
        <v>46247</v>
      </c>
      <c r="IZ2" s="3">
        <v>50610</v>
      </c>
      <c r="JA2" s="3">
        <v>51201</v>
      </c>
      <c r="JB2" s="3">
        <v>48331</v>
      </c>
      <c r="JC2" s="3">
        <v>47708</v>
      </c>
      <c r="JD2" s="3">
        <v>48121</v>
      </c>
      <c r="JE2" s="3">
        <v>47151</v>
      </c>
      <c r="JF2" s="3">
        <v>44351</v>
      </c>
      <c r="JG2" s="3">
        <v>42928</v>
      </c>
      <c r="JH2" s="3">
        <v>43338</v>
      </c>
      <c r="JI2" s="3">
        <v>41580</v>
      </c>
      <c r="JJ2" s="3">
        <v>52779</v>
      </c>
      <c r="JK2" s="3">
        <v>49908</v>
      </c>
      <c r="JL2" s="3">
        <v>45935</v>
      </c>
      <c r="JM2" s="3">
        <v>47726</v>
      </c>
      <c r="JN2" s="3">
        <v>42845</v>
      </c>
      <c r="JO2" s="3">
        <v>49104</v>
      </c>
      <c r="JP2" s="3">
        <v>45870</v>
      </c>
      <c r="JQ2" s="3">
        <v>49863</v>
      </c>
      <c r="JR2" s="3">
        <v>44217</v>
      </c>
      <c r="JS2" s="3">
        <v>42036</v>
      </c>
      <c r="JT2" s="3">
        <v>47917</v>
      </c>
      <c r="JU2" s="3">
        <v>46526</v>
      </c>
      <c r="JV2" s="3">
        <v>45489</v>
      </c>
      <c r="JW2" s="3">
        <v>47914</v>
      </c>
      <c r="JX2" s="3">
        <v>63640</v>
      </c>
      <c r="JY2" s="3">
        <v>53304</v>
      </c>
      <c r="JZ2" s="3">
        <v>51925</v>
      </c>
      <c r="KA2" s="3">
        <v>55778</v>
      </c>
      <c r="KB2" s="3">
        <v>56274</v>
      </c>
      <c r="KC2" s="3">
        <v>56604</v>
      </c>
      <c r="KD2" s="3">
        <v>45211</v>
      </c>
      <c r="KE2" s="3">
        <v>53905</v>
      </c>
      <c r="KF2" s="3">
        <v>58347</v>
      </c>
      <c r="KG2" s="3">
        <v>50545</v>
      </c>
      <c r="KH2" s="3">
        <v>48543</v>
      </c>
      <c r="KI2" s="3">
        <v>32864</v>
      </c>
      <c r="KJ2" s="3">
        <v>58389</v>
      </c>
      <c r="KK2" s="3">
        <v>43711</v>
      </c>
      <c r="KL2" s="3">
        <v>47984</v>
      </c>
      <c r="KM2" s="3">
        <v>54561</v>
      </c>
      <c r="KN2" s="3">
        <v>56815</v>
      </c>
      <c r="KO2" s="3">
        <v>47471</v>
      </c>
      <c r="KP2" s="3">
        <v>57373</v>
      </c>
      <c r="KQ2" s="3">
        <v>58865</v>
      </c>
      <c r="KR2" s="3">
        <v>45774</v>
      </c>
      <c r="KS2" s="3">
        <v>60910</v>
      </c>
      <c r="KT2" s="3">
        <v>42920</v>
      </c>
      <c r="KU2" s="3">
        <v>2724782</v>
      </c>
      <c r="KV2" s="3">
        <v>9370.94</v>
      </c>
      <c r="KW2" s="3">
        <v>11517.12</v>
      </c>
      <c r="KX2" s="3">
        <v>7101.71</v>
      </c>
      <c r="KY2" s="3">
        <v>101532</v>
      </c>
      <c r="KZ2" s="3">
        <v>150298.01</v>
      </c>
      <c r="LA2" s="3">
        <v>9543.7999999999993</v>
      </c>
      <c r="LB2" s="3">
        <v>8569.77</v>
      </c>
      <c r="LC2" s="3">
        <v>8976.7900000000009</v>
      </c>
      <c r="LD2" s="3">
        <v>1883.5</v>
      </c>
      <c r="LE2" s="3">
        <v>0</v>
      </c>
      <c r="LF2" s="3">
        <v>0</v>
      </c>
      <c r="LG2" s="3">
        <v>0</v>
      </c>
      <c r="LH2" s="3">
        <v>0</v>
      </c>
      <c r="LI2" s="3">
        <v>0</v>
      </c>
      <c r="LJ2" s="3">
        <v>0</v>
      </c>
      <c r="LK2" s="3">
        <v>0</v>
      </c>
      <c r="LL2" s="3">
        <v>0</v>
      </c>
      <c r="LM2" s="3">
        <v>1636.48</v>
      </c>
      <c r="LN2" s="3">
        <v>1692.62</v>
      </c>
      <c r="LO2" s="3">
        <v>1038.5899999999999</v>
      </c>
      <c r="LP2" s="3">
        <v>0</v>
      </c>
      <c r="LQ2" s="3">
        <v>0</v>
      </c>
      <c r="LR2" s="3">
        <v>0</v>
      </c>
      <c r="LS2" s="3">
        <v>0</v>
      </c>
      <c r="LT2" s="3">
        <v>0</v>
      </c>
      <c r="LU2" s="3">
        <v>0</v>
      </c>
      <c r="LV2" s="3">
        <v>0</v>
      </c>
      <c r="LW2" s="3">
        <v>0</v>
      </c>
      <c r="LX2" s="3">
        <v>0</v>
      </c>
      <c r="LY2" s="3">
        <v>0</v>
      </c>
      <c r="LZ2" s="3">
        <v>61.1</v>
      </c>
      <c r="MA2" s="3">
        <v>5071.3</v>
      </c>
      <c r="MB2" s="3">
        <v>139408.82</v>
      </c>
      <c r="MC2" s="3">
        <v>174413.01</v>
      </c>
      <c r="MD2" s="3">
        <v>25133.49</v>
      </c>
      <c r="ME2" s="3">
        <v>297147.63</v>
      </c>
      <c r="MF2" s="3">
        <v>22159.08</v>
      </c>
      <c r="MG2" s="3">
        <v>17609.55</v>
      </c>
      <c r="MH2" s="3">
        <v>0</v>
      </c>
      <c r="MI2" s="3">
        <v>39471.360000000001</v>
      </c>
      <c r="MJ2" s="3">
        <v>8050.08</v>
      </c>
      <c r="MK2" s="3">
        <v>4284.72</v>
      </c>
      <c r="ML2" s="3">
        <v>0</v>
      </c>
      <c r="MM2" s="3">
        <v>0</v>
      </c>
      <c r="MN2" s="3">
        <v>0</v>
      </c>
      <c r="MO2" s="3">
        <v>0</v>
      </c>
      <c r="MP2" s="3">
        <v>0</v>
      </c>
      <c r="MQ2" s="3">
        <v>0</v>
      </c>
      <c r="MR2" s="3">
        <v>0</v>
      </c>
      <c r="MS2" s="3">
        <v>0</v>
      </c>
      <c r="MT2" s="3">
        <v>0</v>
      </c>
      <c r="MU2" s="3">
        <v>15664.03</v>
      </c>
      <c r="MV2" s="3">
        <v>146880.47</v>
      </c>
      <c r="MW2" s="3">
        <v>160737.35999999999</v>
      </c>
      <c r="MX2" s="3">
        <v>162614.38</v>
      </c>
      <c r="MY2" s="3">
        <v>153499.26</v>
      </c>
      <c r="MZ2" s="3">
        <v>151520.60999999999</v>
      </c>
      <c r="NA2" s="3">
        <v>152832.29999999999</v>
      </c>
      <c r="NB2" s="3">
        <v>149751.57999999999</v>
      </c>
      <c r="NC2" s="3">
        <v>140858.78</v>
      </c>
      <c r="ND2" s="3">
        <v>136339.32999999999</v>
      </c>
      <c r="NE2" s="3">
        <v>137641.49</v>
      </c>
      <c r="NF2" s="3">
        <v>133409.43</v>
      </c>
      <c r="NG2" s="3">
        <v>171056.74</v>
      </c>
      <c r="NH2" s="3">
        <v>161751.82999999999</v>
      </c>
      <c r="NI2" s="3">
        <v>148875.34</v>
      </c>
      <c r="NJ2" s="3">
        <v>154679.97</v>
      </c>
      <c r="NK2" s="3">
        <v>138860.65</v>
      </c>
      <c r="NL2" s="3">
        <v>159146.06</v>
      </c>
      <c r="NM2" s="3">
        <v>148664.67000000001</v>
      </c>
      <c r="NN2" s="3">
        <v>161605.98000000001</v>
      </c>
      <c r="NO2" s="3">
        <v>143307.29999999999</v>
      </c>
      <c r="NP2" s="3">
        <v>136238.68</v>
      </c>
      <c r="NQ2" s="3">
        <v>155299</v>
      </c>
      <c r="NR2" s="3">
        <v>150790.76999999999</v>
      </c>
      <c r="NS2" s="3">
        <v>146627.29</v>
      </c>
      <c r="NT2" s="3">
        <v>153468.54</v>
      </c>
      <c r="NU2" s="3">
        <v>203838.92</v>
      </c>
      <c r="NV2" s="3">
        <v>170732.71</v>
      </c>
      <c r="NW2" s="3">
        <v>166315.78</v>
      </c>
      <c r="NX2" s="3">
        <v>178656.93</v>
      </c>
      <c r="NY2" s="3">
        <v>180245.62</v>
      </c>
      <c r="NZ2" s="3">
        <v>181302.61</v>
      </c>
      <c r="OA2" s="3">
        <v>144810.82999999999</v>
      </c>
      <c r="OB2" s="3">
        <v>172657.72</v>
      </c>
      <c r="OC2" s="3">
        <v>186885.44</v>
      </c>
      <c r="OD2" s="3">
        <v>166252.32999999999</v>
      </c>
      <c r="OE2" s="3">
        <v>163589.91</v>
      </c>
      <c r="OF2" s="3">
        <v>110751.67999999999</v>
      </c>
      <c r="OG2" s="3">
        <v>196770.93</v>
      </c>
      <c r="OH2" s="3">
        <v>147306.07</v>
      </c>
      <c r="OI2" s="3">
        <v>161706.07999999999</v>
      </c>
      <c r="OJ2" s="3">
        <v>183870.57</v>
      </c>
      <c r="OK2" s="3">
        <v>191466.55</v>
      </c>
      <c r="OL2" s="3">
        <v>159977.26999999999</v>
      </c>
      <c r="OM2" s="3">
        <v>193347.01</v>
      </c>
      <c r="ON2" s="3">
        <v>198375.05</v>
      </c>
      <c r="OO2" s="3">
        <v>154258.38</v>
      </c>
      <c r="OP2" s="3">
        <v>213303.45</v>
      </c>
      <c r="OQ2" s="3">
        <v>155370.4</v>
      </c>
      <c r="OR2" s="3">
        <v>8799885.5500000007</v>
      </c>
    </row>
    <row r="3" spans="1:408">
      <c r="A3" s="3">
        <v>120495</v>
      </c>
      <c r="B3" s="3">
        <v>94884</v>
      </c>
      <c r="C3" s="3">
        <v>86330</v>
      </c>
      <c r="D3" s="3" t="s">
        <v>409</v>
      </c>
      <c r="E3" s="3">
        <v>41492</v>
      </c>
      <c r="F3" s="3">
        <v>47350</v>
      </c>
      <c r="G3" s="3">
        <v>43625</v>
      </c>
      <c r="H3" s="3">
        <v>19122</v>
      </c>
      <c r="I3" s="3">
        <v>26904</v>
      </c>
      <c r="J3" s="3">
        <v>93377</v>
      </c>
      <c r="K3" s="3">
        <v>112714</v>
      </c>
      <c r="L3" s="3">
        <v>118880</v>
      </c>
      <c r="M3" s="3">
        <v>129701</v>
      </c>
      <c r="N3" s="3">
        <v>92915</v>
      </c>
      <c r="O3" s="3">
        <v>63631</v>
      </c>
      <c r="P3" s="3">
        <v>44147</v>
      </c>
      <c r="Q3" s="3">
        <v>44376</v>
      </c>
      <c r="R3" s="3">
        <v>52809</v>
      </c>
      <c r="S3" s="3">
        <v>40811</v>
      </c>
      <c r="T3" s="3">
        <v>56607</v>
      </c>
      <c r="U3" s="3">
        <v>64156</v>
      </c>
      <c r="V3" s="3">
        <v>79000</v>
      </c>
      <c r="W3" s="3">
        <v>101318</v>
      </c>
      <c r="X3" s="3">
        <v>106458</v>
      </c>
      <c r="Y3" s="3">
        <v>87147</v>
      </c>
      <c r="Z3" s="3">
        <v>81725</v>
      </c>
      <c r="AA3" s="3">
        <v>56123</v>
      </c>
      <c r="AB3" s="3">
        <v>51330</v>
      </c>
      <c r="AC3" s="3">
        <v>57409</v>
      </c>
      <c r="AD3" s="3">
        <v>49227</v>
      </c>
      <c r="AE3" s="3">
        <v>61867</v>
      </c>
      <c r="AF3" s="3">
        <v>54277</v>
      </c>
      <c r="AG3" s="3">
        <v>67333</v>
      </c>
      <c r="AH3" s="3">
        <v>95327</v>
      </c>
      <c r="AI3" s="3">
        <v>115885</v>
      </c>
      <c r="AJ3" s="3">
        <v>95030</v>
      </c>
      <c r="AK3" s="3">
        <v>43879</v>
      </c>
      <c r="AL3" s="3">
        <v>36262</v>
      </c>
      <c r="AM3" s="3">
        <v>8629</v>
      </c>
      <c r="AN3" s="3">
        <v>6230</v>
      </c>
      <c r="AO3" s="3">
        <v>9313</v>
      </c>
      <c r="AP3" s="3">
        <v>6242</v>
      </c>
      <c r="AQ3" s="3">
        <v>9076</v>
      </c>
      <c r="AR3" s="3">
        <v>12680</v>
      </c>
      <c r="AS3" s="3">
        <v>27628</v>
      </c>
      <c r="AT3" s="3">
        <v>74829</v>
      </c>
      <c r="AU3" s="3">
        <v>97963</v>
      </c>
      <c r="AV3" s="3">
        <v>106191</v>
      </c>
      <c r="AW3" s="3">
        <v>82575</v>
      </c>
      <c r="AX3" s="3">
        <v>67699</v>
      </c>
      <c r="AY3" s="3">
        <v>44752</v>
      </c>
      <c r="AZ3" s="3">
        <v>51384</v>
      </c>
      <c r="BA3" s="3">
        <v>0</v>
      </c>
      <c r="BB3" s="3">
        <v>0</v>
      </c>
      <c r="BC3" s="3">
        <v>57470</v>
      </c>
      <c r="BD3" s="3">
        <v>38137</v>
      </c>
      <c r="BE3" s="3">
        <v>47354</v>
      </c>
      <c r="BF3" s="3">
        <v>59200</v>
      </c>
      <c r="BG3" s="3">
        <v>53156</v>
      </c>
      <c r="BH3" s="3">
        <v>143654</v>
      </c>
      <c r="BI3" s="3">
        <v>74867</v>
      </c>
      <c r="BJ3" s="3">
        <v>35100</v>
      </c>
      <c r="BK3" s="3">
        <v>25687</v>
      </c>
      <c r="BL3" s="3">
        <v>17616</v>
      </c>
      <c r="BM3" s="3">
        <v>15173</v>
      </c>
      <c r="BN3" s="3">
        <v>19069</v>
      </c>
      <c r="BO3" s="3">
        <v>0</v>
      </c>
      <c r="BP3" s="3">
        <v>50881</v>
      </c>
      <c r="BQ3" s="3">
        <v>42714</v>
      </c>
      <c r="BR3" s="3">
        <v>130554</v>
      </c>
      <c r="BS3" s="3">
        <v>74580</v>
      </c>
      <c r="BT3" s="3">
        <v>60662</v>
      </c>
      <c r="BU3" s="3">
        <v>63488</v>
      </c>
      <c r="BV3" s="3">
        <v>35017</v>
      </c>
      <c r="BW3" s="3">
        <v>28310</v>
      </c>
      <c r="BX3" s="3">
        <v>0</v>
      </c>
      <c r="BY3" s="3">
        <v>30832</v>
      </c>
      <c r="BZ3" s="3">
        <v>16755</v>
      </c>
      <c r="CA3" s="3">
        <v>13743</v>
      </c>
      <c r="CB3" s="3">
        <v>20056</v>
      </c>
      <c r="CC3" s="3">
        <v>29006</v>
      </c>
      <c r="CD3" s="3">
        <v>44418</v>
      </c>
      <c r="CE3" s="3">
        <v>38608</v>
      </c>
      <c r="CF3" s="3">
        <v>191150</v>
      </c>
      <c r="CG3" s="3">
        <v>76156</v>
      </c>
      <c r="CH3" s="3">
        <v>33462</v>
      </c>
      <c r="CI3" s="3">
        <v>11187</v>
      </c>
      <c r="CJ3" s="3">
        <v>34141</v>
      </c>
      <c r="CK3" s="3">
        <v>16618</v>
      </c>
      <c r="CL3" s="3">
        <v>11901</v>
      </c>
      <c r="CM3" s="3">
        <v>5621</v>
      </c>
      <c r="CN3" s="3">
        <v>6771</v>
      </c>
      <c r="CO3" s="3">
        <v>30254</v>
      </c>
      <c r="CP3" s="3">
        <v>56080</v>
      </c>
      <c r="CQ3" s="3">
        <v>80244</v>
      </c>
      <c r="CR3" s="3">
        <v>93150</v>
      </c>
      <c r="CS3" s="3">
        <v>67179</v>
      </c>
      <c r="CT3" s="3">
        <v>39211</v>
      </c>
      <c r="CU3" s="3">
        <v>0</v>
      </c>
      <c r="CV3" s="3">
        <v>27642</v>
      </c>
      <c r="CW3" s="3">
        <v>2988</v>
      </c>
      <c r="CX3" s="3">
        <v>8798</v>
      </c>
      <c r="CY3" s="3">
        <v>5887</v>
      </c>
      <c r="CZ3" s="3">
        <v>16976</v>
      </c>
      <c r="DA3" s="3">
        <v>5018928</v>
      </c>
      <c r="DB3" s="3">
        <v>102827.11</v>
      </c>
      <c r="DC3" s="3">
        <v>118289.32</v>
      </c>
      <c r="DD3" s="3">
        <v>110101.77</v>
      </c>
      <c r="DE3" s="3">
        <v>55632.21</v>
      </c>
      <c r="DF3" s="3">
        <v>73349.009999999995</v>
      </c>
      <c r="DG3" s="3">
        <v>219456.67</v>
      </c>
      <c r="DH3" s="3">
        <v>261959.39</v>
      </c>
      <c r="DI3" s="3">
        <v>275512.26</v>
      </c>
      <c r="DJ3" s="3">
        <v>299296.82</v>
      </c>
      <c r="DK3" s="3">
        <v>218441.19</v>
      </c>
      <c r="DL3" s="3">
        <v>154074.96</v>
      </c>
      <c r="DM3" s="3">
        <v>111249.13</v>
      </c>
      <c r="DN3" s="3">
        <v>111752.47</v>
      </c>
      <c r="DO3" s="3">
        <v>132580.68</v>
      </c>
      <c r="DP3" s="3">
        <v>103916.6</v>
      </c>
      <c r="DQ3" s="3">
        <v>138636.21</v>
      </c>
      <c r="DR3" s="3">
        <v>155228.91</v>
      </c>
      <c r="DS3" s="3">
        <v>187856.02</v>
      </c>
      <c r="DT3" s="3">
        <v>236910.98</v>
      </c>
      <c r="DU3" s="3">
        <v>248208.7</v>
      </c>
      <c r="DV3" s="3">
        <v>205763.13</v>
      </c>
      <c r="DW3" s="3">
        <v>193845.57</v>
      </c>
      <c r="DX3" s="3">
        <v>137572.37</v>
      </c>
      <c r="DY3" s="3">
        <v>127037.36</v>
      </c>
      <c r="DZ3" s="3">
        <v>150070.57</v>
      </c>
      <c r="EA3" s="3">
        <v>135990.48000000001</v>
      </c>
      <c r="EB3" s="3">
        <v>170693.65</v>
      </c>
      <c r="EC3" s="3">
        <v>149696.18</v>
      </c>
      <c r="ED3" s="3">
        <v>185130.16</v>
      </c>
      <c r="EE3" s="3">
        <v>261105.88</v>
      </c>
      <c r="EF3" s="3">
        <v>316900.28999999998</v>
      </c>
      <c r="EG3" s="3">
        <v>260299.82</v>
      </c>
      <c r="EH3" s="3">
        <v>121476.01</v>
      </c>
      <c r="EI3" s="3">
        <v>100803.47</v>
      </c>
      <c r="EJ3" s="3">
        <v>24909.200000000001</v>
      </c>
      <c r="EK3" s="3">
        <v>18208.79</v>
      </c>
      <c r="EL3" s="3">
        <v>27448.240000000002</v>
      </c>
      <c r="EM3" s="3">
        <v>19142.12</v>
      </c>
      <c r="EN3" s="3">
        <v>27561.39</v>
      </c>
      <c r="EO3" s="3">
        <v>38011.9</v>
      </c>
      <c r="EP3" s="3">
        <v>81214.25</v>
      </c>
      <c r="EQ3" s="3">
        <v>215784.3</v>
      </c>
      <c r="ER3" s="3">
        <v>281739.33</v>
      </c>
      <c r="ES3" s="3">
        <v>305197.36</v>
      </c>
      <c r="ET3" s="3">
        <v>237868.15</v>
      </c>
      <c r="EU3" s="3">
        <v>195456.67</v>
      </c>
      <c r="EV3" s="3">
        <v>130034.77</v>
      </c>
      <c r="EW3" s="3">
        <v>151389.42000000001</v>
      </c>
      <c r="EX3" s="3">
        <v>137336.18</v>
      </c>
      <c r="EY3" s="3">
        <v>134405.35999999999</v>
      </c>
      <c r="EZ3" s="3">
        <v>172419.79</v>
      </c>
      <c r="FA3" s="3">
        <v>115862.78</v>
      </c>
      <c r="FB3" s="3">
        <v>143255.71</v>
      </c>
      <c r="FC3" s="3">
        <v>178462.02</v>
      </c>
      <c r="FD3" s="3">
        <v>160499.25</v>
      </c>
      <c r="FE3" s="3">
        <v>431978.93</v>
      </c>
      <c r="FF3" s="3">
        <v>225024.34</v>
      </c>
      <c r="FG3" s="3">
        <v>106836.82</v>
      </c>
      <c r="FH3" s="3">
        <v>78861.38</v>
      </c>
      <c r="FI3" s="3">
        <v>54678.879999999997</v>
      </c>
      <c r="FJ3" s="3">
        <v>47217.96</v>
      </c>
      <c r="FK3" s="3">
        <v>59116.35</v>
      </c>
      <c r="FL3" s="3">
        <v>1274.4100000000001</v>
      </c>
      <c r="FM3" s="3">
        <v>155734.21</v>
      </c>
      <c r="FN3" s="3">
        <v>129680.06</v>
      </c>
      <c r="FO3" s="3">
        <v>396220.7</v>
      </c>
      <c r="FP3" s="3">
        <v>224545.14</v>
      </c>
      <c r="FQ3" s="3">
        <v>182705.1</v>
      </c>
      <c r="FR3" s="3">
        <v>191524.26</v>
      </c>
      <c r="FS3" s="3">
        <v>106766.09</v>
      </c>
      <c r="FT3" s="3">
        <v>86799.35</v>
      </c>
      <c r="FU3" s="3">
        <v>129111.45</v>
      </c>
      <c r="FV3" s="3">
        <v>96076.05</v>
      </c>
      <c r="FW3" s="3">
        <v>52134.03</v>
      </c>
      <c r="FX3" s="3">
        <v>42920.32</v>
      </c>
      <c r="FY3" s="3">
        <v>62096.82</v>
      </c>
      <c r="FZ3" s="3">
        <v>88465.26</v>
      </c>
      <c r="GA3" s="3">
        <v>134700.60999999999</v>
      </c>
      <c r="GB3" s="3">
        <v>116915.98</v>
      </c>
      <c r="GC3" s="3">
        <v>573938.89</v>
      </c>
      <c r="GD3" s="3">
        <v>228170.71</v>
      </c>
      <c r="GE3" s="3">
        <v>101668.39</v>
      </c>
      <c r="GF3" s="3">
        <v>34944.9</v>
      </c>
      <c r="GG3" s="3">
        <v>103680.26</v>
      </c>
      <c r="GH3" s="3">
        <v>52362.77</v>
      </c>
      <c r="GI3" s="3">
        <v>36891.96</v>
      </c>
      <c r="GJ3" s="3">
        <v>18763.29</v>
      </c>
      <c r="GK3" s="3">
        <v>23659.48</v>
      </c>
      <c r="GL3" s="3">
        <v>101475.12</v>
      </c>
      <c r="GM3" s="3">
        <v>185745.36</v>
      </c>
      <c r="GN3" s="3">
        <v>264592.49</v>
      </c>
      <c r="GO3" s="3">
        <v>306704.77</v>
      </c>
      <c r="GP3" s="3">
        <v>221961.4</v>
      </c>
      <c r="GQ3" s="3">
        <v>130701.81</v>
      </c>
      <c r="GR3" s="3">
        <v>122723.78</v>
      </c>
      <c r="GS3" s="3">
        <v>189192.54</v>
      </c>
      <c r="GT3" s="3">
        <v>10975.08</v>
      </c>
      <c r="GU3" s="3">
        <v>30456.01</v>
      </c>
      <c r="GV3" s="3">
        <v>21625.57</v>
      </c>
      <c r="GW3" s="3">
        <v>61931.83</v>
      </c>
      <c r="GX3" s="3">
        <v>14651423.24</v>
      </c>
      <c r="GY3" s="3">
        <v>41492</v>
      </c>
      <c r="GZ3" s="3">
        <v>47350</v>
      </c>
      <c r="HA3" s="3">
        <v>43625</v>
      </c>
      <c r="HB3" s="3">
        <v>19122</v>
      </c>
      <c r="HC3" s="3">
        <v>26904</v>
      </c>
      <c r="HD3" s="3">
        <v>93377</v>
      </c>
      <c r="HE3" s="3">
        <v>112714</v>
      </c>
      <c r="HF3" s="3">
        <v>118880</v>
      </c>
      <c r="HG3" s="3">
        <v>129701</v>
      </c>
      <c r="HH3" s="3">
        <v>92915</v>
      </c>
      <c r="HI3" s="3">
        <v>63631</v>
      </c>
      <c r="HJ3" s="3">
        <v>44147</v>
      </c>
      <c r="HK3" s="3">
        <v>44376</v>
      </c>
      <c r="HL3" s="3">
        <v>52809</v>
      </c>
      <c r="HM3" s="3">
        <v>40811</v>
      </c>
      <c r="HN3" s="3">
        <v>56607</v>
      </c>
      <c r="HO3" s="3">
        <v>64156</v>
      </c>
      <c r="HP3" s="3">
        <v>79000</v>
      </c>
      <c r="HQ3" s="3">
        <v>101318</v>
      </c>
      <c r="HR3" s="3">
        <v>106458</v>
      </c>
      <c r="HS3" s="3">
        <v>87147</v>
      </c>
      <c r="HT3" s="3">
        <v>81725</v>
      </c>
      <c r="HU3" s="3">
        <v>56123</v>
      </c>
      <c r="HV3" s="3">
        <v>51330</v>
      </c>
      <c r="HW3" s="3">
        <v>57409</v>
      </c>
      <c r="HX3" s="3">
        <v>49227</v>
      </c>
      <c r="HY3" s="3">
        <v>61867</v>
      </c>
      <c r="HZ3" s="3">
        <v>54277</v>
      </c>
      <c r="IA3" s="3">
        <v>67333</v>
      </c>
      <c r="IB3" s="3">
        <v>95327</v>
      </c>
      <c r="IC3" s="3">
        <v>115885</v>
      </c>
      <c r="ID3" s="3">
        <v>95030</v>
      </c>
      <c r="IE3" s="3">
        <v>43879</v>
      </c>
      <c r="IF3" s="3">
        <v>36262</v>
      </c>
      <c r="IG3" s="3">
        <v>8629</v>
      </c>
      <c r="IH3" s="3">
        <v>6230</v>
      </c>
      <c r="II3" s="3">
        <v>9313</v>
      </c>
      <c r="IJ3" s="3">
        <v>6242</v>
      </c>
      <c r="IK3" s="3">
        <v>9076</v>
      </c>
      <c r="IL3" s="3">
        <v>12680</v>
      </c>
      <c r="IM3" s="3">
        <v>27628</v>
      </c>
      <c r="IN3" s="3">
        <v>74829</v>
      </c>
      <c r="IO3" s="3">
        <v>97963</v>
      </c>
      <c r="IP3" s="3">
        <v>106191</v>
      </c>
      <c r="IQ3" s="3">
        <v>82575</v>
      </c>
      <c r="IR3" s="3">
        <v>67699</v>
      </c>
      <c r="IS3" s="3">
        <v>44752</v>
      </c>
      <c r="IT3" s="3">
        <v>51384</v>
      </c>
      <c r="IU3" s="3">
        <v>0</v>
      </c>
      <c r="IV3" s="3">
        <v>0</v>
      </c>
      <c r="IW3" s="3">
        <v>57470</v>
      </c>
      <c r="IX3" s="3">
        <v>38137</v>
      </c>
      <c r="IY3" s="3">
        <v>47354</v>
      </c>
      <c r="IZ3" s="3">
        <v>59200</v>
      </c>
      <c r="JA3" s="3">
        <v>53156</v>
      </c>
      <c r="JB3" s="3">
        <v>143654</v>
      </c>
      <c r="JC3" s="3">
        <v>74867</v>
      </c>
      <c r="JD3" s="3">
        <v>35100</v>
      </c>
      <c r="JE3" s="3">
        <v>25687</v>
      </c>
      <c r="JF3" s="3">
        <v>17616</v>
      </c>
      <c r="JG3" s="3">
        <v>15173</v>
      </c>
      <c r="JH3" s="3">
        <v>19069</v>
      </c>
      <c r="JI3" s="3">
        <v>0</v>
      </c>
      <c r="JJ3" s="3">
        <v>50881</v>
      </c>
      <c r="JK3" s="3">
        <v>42714</v>
      </c>
      <c r="JL3" s="3">
        <v>130554</v>
      </c>
      <c r="JM3" s="3">
        <v>74580</v>
      </c>
      <c r="JN3" s="3">
        <v>60662</v>
      </c>
      <c r="JO3" s="3">
        <v>63488</v>
      </c>
      <c r="JP3" s="3">
        <v>35017</v>
      </c>
      <c r="JQ3" s="3">
        <v>28310</v>
      </c>
      <c r="JR3" s="3">
        <v>0</v>
      </c>
      <c r="JS3" s="3">
        <v>30832</v>
      </c>
      <c r="JT3" s="3">
        <v>16755</v>
      </c>
      <c r="JU3" s="3">
        <v>13743</v>
      </c>
      <c r="JV3" s="3">
        <v>20056</v>
      </c>
      <c r="JW3" s="3">
        <v>29006</v>
      </c>
      <c r="JX3" s="3">
        <v>44418</v>
      </c>
      <c r="JY3" s="3">
        <v>38608</v>
      </c>
      <c r="JZ3" s="3">
        <v>191150</v>
      </c>
      <c r="KA3" s="3">
        <v>76156</v>
      </c>
      <c r="KB3" s="3">
        <v>33462</v>
      </c>
      <c r="KC3" s="3">
        <v>11187</v>
      </c>
      <c r="KD3" s="3">
        <v>34141</v>
      </c>
      <c r="KE3" s="3">
        <v>16618</v>
      </c>
      <c r="KF3" s="3">
        <v>11901</v>
      </c>
      <c r="KG3" s="3">
        <v>5621</v>
      </c>
      <c r="KH3" s="3">
        <v>6771</v>
      </c>
      <c r="KI3" s="3">
        <v>30254</v>
      </c>
      <c r="KJ3" s="3">
        <v>56080</v>
      </c>
      <c r="KK3" s="3">
        <v>80244</v>
      </c>
      <c r="KL3" s="3">
        <v>93150</v>
      </c>
      <c r="KM3" s="3">
        <v>67179</v>
      </c>
      <c r="KN3" s="3">
        <v>39211</v>
      </c>
      <c r="KO3" s="3">
        <v>0</v>
      </c>
      <c r="KP3" s="3">
        <v>27642</v>
      </c>
      <c r="KQ3" s="3">
        <v>2988</v>
      </c>
      <c r="KR3" s="3">
        <v>8798</v>
      </c>
      <c r="KS3" s="3">
        <v>5887</v>
      </c>
      <c r="KT3" s="3">
        <v>16976</v>
      </c>
      <c r="KU3" s="3">
        <v>5018928</v>
      </c>
      <c r="KV3" s="3">
        <v>112827.8</v>
      </c>
      <c r="KW3" s="3">
        <v>132911.45000000001</v>
      </c>
      <c r="KX3" s="3">
        <v>122455.38</v>
      </c>
      <c r="KY3" s="3">
        <v>53675.45</v>
      </c>
      <c r="KZ3" s="3">
        <v>75519.53</v>
      </c>
      <c r="LA3" s="3">
        <v>262109.24</v>
      </c>
      <c r="LB3" s="3">
        <v>316388.2</v>
      </c>
      <c r="LC3" s="3">
        <v>333696.15999999997</v>
      </c>
      <c r="LD3" s="3">
        <v>364070.71</v>
      </c>
      <c r="LE3" s="3">
        <v>260812.41</v>
      </c>
      <c r="LF3" s="3">
        <v>178612.22</v>
      </c>
      <c r="LG3" s="3">
        <v>123920.63</v>
      </c>
      <c r="LH3" s="3">
        <v>124563.43</v>
      </c>
      <c r="LI3" s="3">
        <v>148234.85999999999</v>
      </c>
      <c r="LJ3" s="3">
        <v>114556.48</v>
      </c>
      <c r="LK3" s="3">
        <v>158895.85</v>
      </c>
      <c r="LL3" s="3">
        <v>180085.89</v>
      </c>
      <c r="LM3" s="3">
        <v>221753</v>
      </c>
      <c r="LN3" s="3">
        <v>284399.63</v>
      </c>
      <c r="LO3" s="3">
        <v>298827.61</v>
      </c>
      <c r="LP3" s="3">
        <v>244621.63</v>
      </c>
      <c r="LQ3" s="3">
        <v>229402.08</v>
      </c>
      <c r="LR3" s="3">
        <v>157537.26</v>
      </c>
      <c r="LS3" s="3">
        <v>144083.31</v>
      </c>
      <c r="LT3" s="3">
        <v>168912.94</v>
      </c>
      <c r="LU3" s="3">
        <v>150388.49</v>
      </c>
      <c r="LV3" s="3">
        <v>189003.69</v>
      </c>
      <c r="LW3" s="3">
        <v>165816.24</v>
      </c>
      <c r="LX3" s="3">
        <v>205702.32</v>
      </c>
      <c r="LY3" s="3">
        <v>291223.99</v>
      </c>
      <c r="LZ3" s="3">
        <v>354028.68</v>
      </c>
      <c r="MA3" s="3">
        <v>290316.65000000002</v>
      </c>
      <c r="MB3" s="3">
        <v>134050.35</v>
      </c>
      <c r="MC3" s="3">
        <v>110780.41</v>
      </c>
      <c r="MD3" s="3">
        <v>26361.599999999999</v>
      </c>
      <c r="ME3" s="3">
        <v>19032.650000000001</v>
      </c>
      <c r="MF3" s="3">
        <v>29313.58</v>
      </c>
      <c r="MG3" s="3">
        <v>20261.53</v>
      </c>
      <c r="MH3" s="3">
        <v>29460.7</v>
      </c>
      <c r="MI3" s="3">
        <v>41159.279999999999</v>
      </c>
      <c r="MJ3" s="3">
        <v>89680.49</v>
      </c>
      <c r="MK3" s="3">
        <v>242894.93</v>
      </c>
      <c r="ML3" s="3">
        <v>317987.90000000002</v>
      </c>
      <c r="MM3" s="3">
        <v>344695.99</v>
      </c>
      <c r="MN3" s="3">
        <v>268038.45</v>
      </c>
      <c r="MO3" s="3">
        <v>219750.95</v>
      </c>
      <c r="MP3" s="3">
        <v>145264.99</v>
      </c>
      <c r="MQ3" s="3">
        <v>166792.46</v>
      </c>
      <c r="MR3" s="3">
        <v>153578</v>
      </c>
      <c r="MS3" s="3">
        <v>150241.10999999999</v>
      </c>
      <c r="MT3" s="3">
        <v>185734.5</v>
      </c>
      <c r="MU3" s="3">
        <v>121123.11</v>
      </c>
      <c r="MV3" s="3">
        <v>150396.29999999999</v>
      </c>
      <c r="MW3" s="3">
        <v>188019.20000000001</v>
      </c>
      <c r="MX3" s="3">
        <v>168823.46</v>
      </c>
      <c r="MY3" s="3">
        <v>456245.1</v>
      </c>
      <c r="MZ3" s="3">
        <v>237777.59</v>
      </c>
      <c r="NA3" s="3">
        <v>111477.6</v>
      </c>
      <c r="NB3" s="3">
        <v>81581.91</v>
      </c>
      <c r="NC3" s="3">
        <v>55948.42</v>
      </c>
      <c r="ND3" s="3">
        <v>48189.45</v>
      </c>
      <c r="NE3" s="3">
        <v>60563.14</v>
      </c>
      <c r="NF3" s="3">
        <v>1295.81</v>
      </c>
      <c r="NG3" s="3">
        <v>164611.65</v>
      </c>
      <c r="NH3" s="3">
        <v>138436.07</v>
      </c>
      <c r="NI3" s="3">
        <v>423125.51</v>
      </c>
      <c r="NJ3" s="3">
        <v>241713.78</v>
      </c>
      <c r="NK3" s="3">
        <v>196605.54</v>
      </c>
      <c r="NL3" s="3">
        <v>205764.61</v>
      </c>
      <c r="NM3" s="3">
        <v>113490.1</v>
      </c>
      <c r="NN3" s="3">
        <v>91752.71</v>
      </c>
      <c r="NO3" s="3">
        <v>137817.04</v>
      </c>
      <c r="NP3" s="3">
        <v>99926.51</v>
      </c>
      <c r="NQ3" s="3">
        <v>54302.96</v>
      </c>
      <c r="NR3" s="3">
        <v>44541.06</v>
      </c>
      <c r="NS3" s="3">
        <v>64647.64</v>
      </c>
      <c r="NT3" s="3">
        <v>92906.22</v>
      </c>
      <c r="NU3" s="3">
        <v>142270.85</v>
      </c>
      <c r="NV3" s="3">
        <v>123661.42</v>
      </c>
      <c r="NW3" s="3">
        <v>612253.44999999995</v>
      </c>
      <c r="NX3" s="3">
        <v>243927.67</v>
      </c>
      <c r="NY3" s="3">
        <v>107178.79</v>
      </c>
      <c r="NZ3" s="3">
        <v>35831.96</v>
      </c>
      <c r="OA3" s="3">
        <v>109353.62</v>
      </c>
      <c r="OB3" s="3">
        <v>53227.45</v>
      </c>
      <c r="OC3" s="3">
        <v>38118.9</v>
      </c>
      <c r="OD3" s="3">
        <v>18402.36</v>
      </c>
      <c r="OE3" s="3">
        <v>22818.27</v>
      </c>
      <c r="OF3" s="3">
        <v>101955.98</v>
      </c>
      <c r="OG3" s="3">
        <v>188989.6</v>
      </c>
      <c r="OH3" s="3">
        <v>270422.28000000003</v>
      </c>
      <c r="OI3" s="3">
        <v>313915.5</v>
      </c>
      <c r="OJ3" s="3">
        <v>226393.23</v>
      </c>
      <c r="OK3" s="3">
        <v>132141.07</v>
      </c>
      <c r="OL3" s="3">
        <v>123901.42</v>
      </c>
      <c r="OM3" s="3">
        <v>186307.08</v>
      </c>
      <c r="ON3" s="3">
        <v>10069.56</v>
      </c>
      <c r="OO3" s="3">
        <v>29649.26</v>
      </c>
      <c r="OP3" s="3">
        <v>20615.939999999999</v>
      </c>
      <c r="OQ3" s="3">
        <v>61453.120000000003</v>
      </c>
      <c r="OR3" s="3">
        <v>16078374.35</v>
      </c>
    </row>
    <row r="4" spans="1:408">
      <c r="A4" s="3">
        <v>120495</v>
      </c>
      <c r="B4" s="3">
        <v>94885</v>
      </c>
      <c r="C4" s="3">
        <v>86331</v>
      </c>
      <c r="D4" s="3" t="s">
        <v>410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  <c r="N4" s="3">
        <v>0</v>
      </c>
      <c r="O4" s="3">
        <v>0</v>
      </c>
      <c r="P4" s="3">
        <v>0</v>
      </c>
      <c r="Q4" s="3">
        <v>0</v>
      </c>
      <c r="R4" s="3">
        <v>0</v>
      </c>
      <c r="S4" s="3">
        <v>0</v>
      </c>
      <c r="T4" s="3">
        <v>0</v>
      </c>
      <c r="U4" s="3">
        <v>0</v>
      </c>
      <c r="V4" s="3">
        <v>0</v>
      </c>
      <c r="W4" s="3">
        <v>0</v>
      </c>
      <c r="X4" s="3">
        <v>0</v>
      </c>
      <c r="Y4" s="3">
        <v>0</v>
      </c>
      <c r="Z4" s="3">
        <v>0</v>
      </c>
      <c r="AA4" s="3">
        <v>0</v>
      </c>
      <c r="AB4" s="3">
        <v>0</v>
      </c>
      <c r="AC4" s="3">
        <v>0</v>
      </c>
      <c r="AD4" s="3">
        <v>0</v>
      </c>
      <c r="AE4" s="3">
        <v>0</v>
      </c>
      <c r="AF4" s="3">
        <v>0</v>
      </c>
      <c r="AG4" s="3">
        <v>0</v>
      </c>
      <c r="AH4" s="3">
        <v>0</v>
      </c>
      <c r="AI4" s="3">
        <v>0</v>
      </c>
      <c r="AJ4" s="3">
        <v>0</v>
      </c>
      <c r="AK4" s="3">
        <v>0</v>
      </c>
      <c r="AL4" s="3">
        <v>0</v>
      </c>
      <c r="AM4" s="3">
        <v>0</v>
      </c>
      <c r="AN4" s="3">
        <v>0</v>
      </c>
      <c r="AO4" s="3">
        <v>0</v>
      </c>
      <c r="AP4" s="3">
        <v>0</v>
      </c>
      <c r="AQ4" s="3">
        <v>0</v>
      </c>
      <c r="AR4" s="3">
        <v>0</v>
      </c>
      <c r="AS4" s="3">
        <v>0</v>
      </c>
      <c r="AT4" s="3">
        <v>0</v>
      </c>
      <c r="AU4" s="3">
        <v>0</v>
      </c>
      <c r="AV4" s="3">
        <v>0</v>
      </c>
      <c r="AW4" s="3">
        <v>0</v>
      </c>
      <c r="AX4" s="3">
        <v>0</v>
      </c>
      <c r="AY4" s="3">
        <v>0</v>
      </c>
      <c r="AZ4" s="3">
        <v>0</v>
      </c>
      <c r="BA4" s="3">
        <v>0</v>
      </c>
      <c r="BB4" s="3">
        <v>0</v>
      </c>
      <c r="BC4" s="3">
        <v>0</v>
      </c>
      <c r="BD4" s="3">
        <v>0</v>
      </c>
      <c r="BE4" s="3">
        <v>0</v>
      </c>
      <c r="BF4" s="3">
        <v>0</v>
      </c>
      <c r="BG4" s="3">
        <v>0</v>
      </c>
      <c r="BH4" s="3">
        <v>0</v>
      </c>
      <c r="BI4" s="3">
        <v>0</v>
      </c>
      <c r="BJ4" s="3">
        <v>0</v>
      </c>
      <c r="BK4" s="3">
        <v>0</v>
      </c>
      <c r="BL4" s="3">
        <v>0</v>
      </c>
      <c r="BM4" s="3">
        <v>0</v>
      </c>
      <c r="BN4" s="3">
        <v>0</v>
      </c>
      <c r="BO4" s="3">
        <v>0</v>
      </c>
      <c r="BP4" s="3">
        <v>0</v>
      </c>
      <c r="BQ4" s="3">
        <v>0</v>
      </c>
      <c r="BR4" s="3">
        <v>0</v>
      </c>
      <c r="BS4" s="3">
        <v>0</v>
      </c>
      <c r="BT4" s="3">
        <v>0</v>
      </c>
      <c r="BU4" s="3">
        <v>0</v>
      </c>
      <c r="BV4" s="3">
        <v>0</v>
      </c>
      <c r="BW4" s="3">
        <v>0</v>
      </c>
      <c r="BX4" s="3">
        <v>0</v>
      </c>
      <c r="BY4" s="3">
        <v>0</v>
      </c>
      <c r="BZ4" s="3">
        <v>0</v>
      </c>
      <c r="CA4" s="3">
        <v>0</v>
      </c>
      <c r="CB4" s="3">
        <v>0</v>
      </c>
      <c r="CC4" s="3">
        <v>0</v>
      </c>
      <c r="CD4" s="3">
        <v>0</v>
      </c>
      <c r="CE4" s="3">
        <v>0</v>
      </c>
      <c r="CF4" s="3">
        <v>0</v>
      </c>
      <c r="CG4" s="3">
        <v>0</v>
      </c>
      <c r="CH4" s="3">
        <v>0</v>
      </c>
      <c r="CI4" s="3">
        <v>0</v>
      </c>
      <c r="CJ4" s="3">
        <v>0</v>
      </c>
      <c r="CK4" s="3">
        <v>0</v>
      </c>
      <c r="CL4" s="3">
        <v>0</v>
      </c>
      <c r="CM4" s="3">
        <v>0</v>
      </c>
      <c r="CN4" s="3">
        <v>0</v>
      </c>
      <c r="CO4" s="3">
        <v>0</v>
      </c>
      <c r="CP4" s="3">
        <v>0</v>
      </c>
      <c r="CQ4" s="3">
        <v>0</v>
      </c>
      <c r="CR4" s="3">
        <v>0</v>
      </c>
      <c r="CS4" s="3">
        <v>0</v>
      </c>
      <c r="CT4" s="3">
        <v>0</v>
      </c>
      <c r="CU4" s="3">
        <v>0</v>
      </c>
      <c r="CV4" s="3">
        <v>0</v>
      </c>
      <c r="CW4" s="3">
        <v>0</v>
      </c>
      <c r="CX4" s="3">
        <v>0</v>
      </c>
      <c r="CY4" s="3">
        <v>0</v>
      </c>
      <c r="CZ4" s="3">
        <v>0</v>
      </c>
      <c r="DA4" s="3">
        <v>0</v>
      </c>
      <c r="DB4" s="3">
        <v>0</v>
      </c>
      <c r="DC4" s="3">
        <v>0</v>
      </c>
      <c r="DD4" s="3">
        <v>0</v>
      </c>
      <c r="DE4" s="3">
        <v>0</v>
      </c>
      <c r="DF4" s="3">
        <v>0</v>
      </c>
      <c r="DG4" s="3">
        <v>0</v>
      </c>
      <c r="DH4" s="3">
        <v>0</v>
      </c>
      <c r="DI4" s="3">
        <v>0</v>
      </c>
      <c r="DJ4" s="3">
        <v>0</v>
      </c>
      <c r="DK4" s="3">
        <v>0</v>
      </c>
      <c r="DL4" s="3">
        <v>0</v>
      </c>
      <c r="DM4" s="3">
        <v>0</v>
      </c>
      <c r="DN4" s="3">
        <v>0</v>
      </c>
      <c r="DO4" s="3">
        <v>0</v>
      </c>
      <c r="DP4" s="3">
        <v>0</v>
      </c>
      <c r="DQ4" s="3">
        <v>0</v>
      </c>
      <c r="DR4" s="3">
        <v>0</v>
      </c>
      <c r="DS4" s="3">
        <v>0</v>
      </c>
      <c r="DT4" s="3">
        <v>0</v>
      </c>
      <c r="DU4" s="3">
        <v>0</v>
      </c>
      <c r="DV4" s="3">
        <v>0</v>
      </c>
      <c r="DW4" s="3">
        <v>0</v>
      </c>
      <c r="DX4" s="3">
        <v>0</v>
      </c>
      <c r="DY4" s="3">
        <v>0</v>
      </c>
      <c r="DZ4" s="3">
        <v>0</v>
      </c>
      <c r="EA4" s="3">
        <v>0</v>
      </c>
      <c r="EB4" s="3">
        <v>0</v>
      </c>
      <c r="EC4" s="3">
        <v>0</v>
      </c>
      <c r="ED4" s="3">
        <v>0</v>
      </c>
      <c r="EE4" s="3">
        <v>0</v>
      </c>
      <c r="EF4" s="3">
        <v>0</v>
      </c>
      <c r="EG4" s="3">
        <v>0</v>
      </c>
      <c r="EH4" s="3">
        <v>0</v>
      </c>
      <c r="EI4" s="3">
        <v>0</v>
      </c>
      <c r="EJ4" s="3">
        <v>0</v>
      </c>
      <c r="EK4" s="3">
        <v>0</v>
      </c>
      <c r="EL4" s="3">
        <v>0</v>
      </c>
      <c r="EM4" s="3">
        <v>0</v>
      </c>
      <c r="EN4" s="3">
        <v>0</v>
      </c>
      <c r="EO4" s="3">
        <v>0</v>
      </c>
      <c r="EP4" s="3">
        <v>0</v>
      </c>
      <c r="EQ4" s="3">
        <v>0</v>
      </c>
      <c r="ER4" s="3">
        <v>0</v>
      </c>
      <c r="ES4" s="3">
        <v>0</v>
      </c>
      <c r="ET4" s="3">
        <v>0</v>
      </c>
      <c r="EU4" s="3">
        <v>0</v>
      </c>
      <c r="EV4" s="3">
        <v>0</v>
      </c>
      <c r="EW4" s="3">
        <v>0</v>
      </c>
      <c r="EX4" s="3">
        <v>0</v>
      </c>
      <c r="EY4" s="3">
        <v>0</v>
      </c>
      <c r="EZ4" s="3">
        <v>0</v>
      </c>
      <c r="FA4" s="3">
        <v>0</v>
      </c>
      <c r="FB4" s="3">
        <v>0</v>
      </c>
      <c r="FC4" s="3">
        <v>0</v>
      </c>
      <c r="FD4" s="3">
        <v>0</v>
      </c>
      <c r="FE4" s="3">
        <v>0</v>
      </c>
      <c r="FF4" s="3">
        <v>0</v>
      </c>
      <c r="FG4" s="3">
        <v>0</v>
      </c>
      <c r="FH4" s="3">
        <v>0</v>
      </c>
      <c r="FI4" s="3">
        <v>0</v>
      </c>
      <c r="FJ4" s="3">
        <v>0</v>
      </c>
      <c r="FK4" s="3">
        <v>0</v>
      </c>
      <c r="FL4" s="3">
        <v>0</v>
      </c>
      <c r="FM4" s="3">
        <v>0</v>
      </c>
      <c r="FN4" s="3">
        <v>0</v>
      </c>
      <c r="FO4" s="3">
        <v>0</v>
      </c>
      <c r="FP4" s="3">
        <v>0</v>
      </c>
      <c r="FQ4" s="3">
        <v>0</v>
      </c>
      <c r="FR4" s="3">
        <v>0</v>
      </c>
      <c r="FS4" s="3">
        <v>0</v>
      </c>
      <c r="FT4" s="3">
        <v>0</v>
      </c>
      <c r="FU4" s="3">
        <v>0</v>
      </c>
      <c r="FV4" s="3">
        <v>0</v>
      </c>
      <c r="FW4" s="3">
        <v>0</v>
      </c>
      <c r="FX4" s="3">
        <v>0</v>
      </c>
      <c r="FY4" s="3">
        <v>0</v>
      </c>
      <c r="FZ4" s="3">
        <v>0</v>
      </c>
      <c r="GA4" s="3">
        <v>0</v>
      </c>
      <c r="GB4" s="3">
        <v>0</v>
      </c>
      <c r="GC4" s="3">
        <v>0</v>
      </c>
      <c r="GD4" s="3">
        <v>0</v>
      </c>
      <c r="GE4" s="3">
        <v>0</v>
      </c>
      <c r="GF4" s="3">
        <v>0</v>
      </c>
      <c r="GG4" s="3">
        <v>0</v>
      </c>
      <c r="GH4" s="3">
        <v>0</v>
      </c>
      <c r="GI4" s="3">
        <v>0</v>
      </c>
      <c r="GJ4" s="3">
        <v>0</v>
      </c>
      <c r="GK4" s="3">
        <v>0</v>
      </c>
      <c r="GL4" s="3">
        <v>0</v>
      </c>
      <c r="GM4" s="3">
        <v>0</v>
      </c>
      <c r="GN4" s="3">
        <v>0</v>
      </c>
      <c r="GO4" s="3">
        <v>0</v>
      </c>
      <c r="GP4" s="3">
        <v>0</v>
      </c>
      <c r="GQ4" s="3">
        <v>0</v>
      </c>
      <c r="GR4" s="3">
        <v>0</v>
      </c>
      <c r="GS4" s="3">
        <v>0</v>
      </c>
      <c r="GT4" s="3">
        <v>0</v>
      </c>
      <c r="GU4" s="3">
        <v>0</v>
      </c>
      <c r="GV4" s="3">
        <v>0</v>
      </c>
      <c r="GW4" s="3">
        <v>0</v>
      </c>
      <c r="GX4" s="3">
        <v>0</v>
      </c>
      <c r="GY4" s="3">
        <v>0</v>
      </c>
      <c r="GZ4" s="3">
        <v>0</v>
      </c>
      <c r="HA4" s="3">
        <v>0</v>
      </c>
      <c r="HB4" s="3">
        <v>0</v>
      </c>
      <c r="HC4" s="3">
        <v>0</v>
      </c>
      <c r="HD4" s="3">
        <v>0</v>
      </c>
      <c r="HE4" s="3">
        <v>0</v>
      </c>
      <c r="HF4" s="3">
        <v>0</v>
      </c>
      <c r="HG4" s="3">
        <v>0</v>
      </c>
      <c r="HH4" s="3">
        <v>0</v>
      </c>
      <c r="HI4" s="3">
        <v>0</v>
      </c>
      <c r="HJ4" s="3">
        <v>0</v>
      </c>
      <c r="HK4" s="3">
        <v>0</v>
      </c>
      <c r="HL4" s="3">
        <v>0</v>
      </c>
      <c r="HM4" s="3">
        <v>0</v>
      </c>
      <c r="HN4" s="3">
        <v>0</v>
      </c>
      <c r="HO4" s="3">
        <v>0</v>
      </c>
      <c r="HP4" s="3">
        <v>0</v>
      </c>
      <c r="HQ4" s="3">
        <v>0</v>
      </c>
      <c r="HR4" s="3">
        <v>0</v>
      </c>
      <c r="HS4" s="3">
        <v>0</v>
      </c>
      <c r="HT4" s="3">
        <v>0</v>
      </c>
      <c r="HU4" s="3">
        <v>0</v>
      </c>
      <c r="HV4" s="3">
        <v>0</v>
      </c>
      <c r="HW4" s="3">
        <v>0</v>
      </c>
      <c r="HX4" s="3">
        <v>0</v>
      </c>
      <c r="HY4" s="3">
        <v>0</v>
      </c>
      <c r="HZ4" s="3">
        <v>0</v>
      </c>
      <c r="IA4" s="3">
        <v>0</v>
      </c>
      <c r="IB4" s="3">
        <v>0</v>
      </c>
      <c r="IC4" s="3">
        <v>0</v>
      </c>
      <c r="ID4" s="3">
        <v>0</v>
      </c>
      <c r="IE4" s="3">
        <v>0</v>
      </c>
      <c r="IF4" s="3">
        <v>0</v>
      </c>
      <c r="IG4" s="3">
        <v>276745</v>
      </c>
      <c r="IH4" s="3">
        <v>0</v>
      </c>
      <c r="II4" s="3">
        <v>25086</v>
      </c>
      <c r="IJ4" s="3">
        <v>0</v>
      </c>
      <c r="IK4" s="3">
        <v>0</v>
      </c>
      <c r="IL4" s="3">
        <v>21199</v>
      </c>
      <c r="IM4" s="3">
        <v>8189</v>
      </c>
      <c r="IN4" s="3">
        <v>0</v>
      </c>
      <c r="IO4" s="3">
        <v>25658</v>
      </c>
      <c r="IP4" s="3">
        <v>0</v>
      </c>
      <c r="IQ4" s="3">
        <v>35352</v>
      </c>
      <c r="IR4" s="3">
        <v>27619</v>
      </c>
      <c r="IS4" s="3">
        <v>10082</v>
      </c>
      <c r="IT4" s="3">
        <v>16750</v>
      </c>
      <c r="IU4" s="3">
        <v>7928</v>
      </c>
      <c r="IV4" s="3">
        <v>9894</v>
      </c>
      <c r="IW4" s="3">
        <v>0</v>
      </c>
      <c r="IX4" s="3">
        <v>5882</v>
      </c>
      <c r="IY4" s="3">
        <v>2909</v>
      </c>
      <c r="IZ4" s="3">
        <v>5988</v>
      </c>
      <c r="JA4" s="3">
        <v>7246</v>
      </c>
      <c r="JB4" s="3">
        <v>8009</v>
      </c>
      <c r="JC4" s="3">
        <v>8122</v>
      </c>
      <c r="JD4" s="3">
        <v>6690</v>
      </c>
      <c r="JE4" s="3">
        <v>6345</v>
      </c>
      <c r="JF4" s="3">
        <v>6687</v>
      </c>
      <c r="JG4" s="3">
        <v>6132</v>
      </c>
      <c r="JH4" s="3">
        <v>6079</v>
      </c>
      <c r="JI4" s="3">
        <v>6302</v>
      </c>
      <c r="JJ4" s="3">
        <v>5195</v>
      </c>
      <c r="JK4" s="3">
        <v>7047</v>
      </c>
      <c r="JL4" s="3">
        <v>8806</v>
      </c>
      <c r="JM4" s="3">
        <v>8049</v>
      </c>
      <c r="JN4" s="3">
        <v>10789</v>
      </c>
      <c r="JO4" s="3">
        <v>9055</v>
      </c>
      <c r="JP4" s="3">
        <v>9729</v>
      </c>
      <c r="JQ4" s="3">
        <v>0</v>
      </c>
      <c r="JR4" s="3">
        <v>19254</v>
      </c>
      <c r="JS4" s="3">
        <v>6269</v>
      </c>
      <c r="JT4" s="3">
        <v>7726</v>
      </c>
      <c r="JU4" s="3">
        <v>8138</v>
      </c>
      <c r="JV4" s="3">
        <v>9281</v>
      </c>
      <c r="JW4" s="3">
        <v>7289</v>
      </c>
      <c r="JX4" s="3">
        <v>10463</v>
      </c>
      <c r="JY4" s="3">
        <v>0</v>
      </c>
      <c r="JZ4" s="3">
        <v>3654</v>
      </c>
      <c r="KA4" s="3">
        <v>8266</v>
      </c>
      <c r="KB4" s="3">
        <v>0</v>
      </c>
      <c r="KC4" s="3">
        <v>5362</v>
      </c>
      <c r="KD4" s="3">
        <v>7127</v>
      </c>
      <c r="KE4" s="3">
        <v>8136</v>
      </c>
      <c r="KF4" s="3">
        <v>7951</v>
      </c>
      <c r="KG4" s="3">
        <v>7416</v>
      </c>
      <c r="KH4" s="3">
        <v>7738</v>
      </c>
      <c r="KI4" s="3">
        <v>8338</v>
      </c>
      <c r="KJ4" s="3">
        <v>7602</v>
      </c>
      <c r="KK4" s="3">
        <v>7709</v>
      </c>
      <c r="KL4" s="3">
        <v>10424</v>
      </c>
      <c r="KM4" s="3">
        <v>8805</v>
      </c>
      <c r="KN4" s="3">
        <v>6076</v>
      </c>
      <c r="KO4" s="3">
        <v>7418</v>
      </c>
      <c r="KP4" s="3">
        <v>6317</v>
      </c>
      <c r="KQ4" s="3">
        <v>6854</v>
      </c>
      <c r="KR4" s="3">
        <v>6575</v>
      </c>
      <c r="KS4" s="3">
        <v>5468</v>
      </c>
      <c r="KT4" s="3">
        <v>6916</v>
      </c>
      <c r="KU4" s="3">
        <v>812135</v>
      </c>
      <c r="KV4" s="3">
        <v>0</v>
      </c>
      <c r="KW4" s="3">
        <v>0</v>
      </c>
      <c r="KX4" s="3">
        <v>0</v>
      </c>
      <c r="KY4" s="3">
        <v>0</v>
      </c>
      <c r="KZ4" s="3">
        <v>0</v>
      </c>
      <c r="LA4" s="3">
        <v>0</v>
      </c>
      <c r="LB4" s="3">
        <v>0</v>
      </c>
      <c r="LC4" s="3">
        <v>0</v>
      </c>
      <c r="LD4" s="3">
        <v>0</v>
      </c>
      <c r="LE4" s="3">
        <v>0</v>
      </c>
      <c r="LF4" s="3">
        <v>0</v>
      </c>
      <c r="LG4" s="3">
        <v>0</v>
      </c>
      <c r="LH4" s="3">
        <v>0</v>
      </c>
      <c r="LI4" s="3">
        <v>0</v>
      </c>
      <c r="LJ4" s="3">
        <v>0</v>
      </c>
      <c r="LK4" s="3">
        <v>0</v>
      </c>
      <c r="LL4" s="3">
        <v>0</v>
      </c>
      <c r="LM4" s="3">
        <v>0</v>
      </c>
      <c r="LN4" s="3">
        <v>0</v>
      </c>
      <c r="LO4" s="3">
        <v>0</v>
      </c>
      <c r="LP4" s="3">
        <v>0</v>
      </c>
      <c r="LQ4" s="3">
        <v>0</v>
      </c>
      <c r="LR4" s="3">
        <v>0</v>
      </c>
      <c r="LS4" s="3">
        <v>0</v>
      </c>
      <c r="LT4" s="3">
        <v>0</v>
      </c>
      <c r="LU4" s="3">
        <v>0</v>
      </c>
      <c r="LV4" s="3">
        <v>0</v>
      </c>
      <c r="LW4" s="3">
        <v>0</v>
      </c>
      <c r="LX4" s="3">
        <v>0</v>
      </c>
      <c r="LY4" s="3">
        <v>0</v>
      </c>
      <c r="LZ4" s="3">
        <v>0</v>
      </c>
      <c r="MA4" s="3">
        <v>0</v>
      </c>
      <c r="MB4" s="3">
        <v>0</v>
      </c>
      <c r="MC4" s="3">
        <v>0</v>
      </c>
      <c r="MD4" s="3">
        <v>795288.84</v>
      </c>
      <c r="ME4" s="3">
        <v>0</v>
      </c>
      <c r="MF4" s="3">
        <v>78257.41</v>
      </c>
      <c r="MG4" s="3">
        <v>0</v>
      </c>
      <c r="MH4" s="3">
        <v>0</v>
      </c>
      <c r="MI4" s="3">
        <v>68811.95</v>
      </c>
      <c r="MJ4" s="3">
        <v>26581.49</v>
      </c>
      <c r="MK4" s="3">
        <v>0</v>
      </c>
      <c r="ML4" s="3">
        <v>83285.87</v>
      </c>
      <c r="MM4" s="3">
        <v>0</v>
      </c>
      <c r="MN4" s="3">
        <v>114752.59</v>
      </c>
      <c r="MO4" s="3">
        <v>89651.27</v>
      </c>
      <c r="MP4" s="3">
        <v>32726.17</v>
      </c>
      <c r="MQ4" s="3">
        <v>119822.84</v>
      </c>
      <c r="MR4" s="3">
        <v>25734.29</v>
      </c>
      <c r="MS4" s="3">
        <v>69490.36</v>
      </c>
      <c r="MT4" s="3">
        <v>0</v>
      </c>
      <c r="MU4" s="3">
        <v>18802.330000000002</v>
      </c>
      <c r="MV4" s="3">
        <v>9238.98</v>
      </c>
      <c r="MW4" s="3">
        <v>19017.89</v>
      </c>
      <c r="MX4" s="3">
        <v>23013.3</v>
      </c>
      <c r="MY4" s="3">
        <v>25436.58</v>
      </c>
      <c r="MZ4" s="3">
        <v>25795.47</v>
      </c>
      <c r="NA4" s="3">
        <v>21247.439999999999</v>
      </c>
      <c r="NB4" s="3">
        <v>20151.72</v>
      </c>
      <c r="NC4" s="3">
        <v>21237.91</v>
      </c>
      <c r="ND4" s="3">
        <v>19475.23</v>
      </c>
      <c r="NE4" s="3">
        <v>19306.900000000001</v>
      </c>
      <c r="NF4" s="3">
        <v>20015.150000000001</v>
      </c>
      <c r="NG4" s="3">
        <v>16734.689999999999</v>
      </c>
      <c r="NH4" s="3">
        <v>22839.33</v>
      </c>
      <c r="NI4" s="3">
        <v>28540.25</v>
      </c>
      <c r="NJ4" s="3">
        <v>26086.81</v>
      </c>
      <c r="NK4" s="3">
        <v>34967.15</v>
      </c>
      <c r="NL4" s="3">
        <v>29347.26</v>
      </c>
      <c r="NM4" s="3">
        <v>31531.69</v>
      </c>
      <c r="NN4" s="3">
        <v>14399.76</v>
      </c>
      <c r="NO4" s="3">
        <v>62402.22</v>
      </c>
      <c r="NP4" s="3">
        <v>20317.830000000002</v>
      </c>
      <c r="NQ4" s="3">
        <v>25039.97</v>
      </c>
      <c r="NR4" s="3">
        <v>26375.26</v>
      </c>
      <c r="NS4" s="3">
        <v>30079.72</v>
      </c>
      <c r="NT4" s="3">
        <v>23420.54</v>
      </c>
      <c r="NU4" s="3">
        <v>33512.99</v>
      </c>
      <c r="NV4" s="3">
        <v>0</v>
      </c>
      <c r="NW4" s="3">
        <v>11703.76</v>
      </c>
      <c r="NX4" s="3">
        <v>26476</v>
      </c>
      <c r="NY4" s="3">
        <v>0</v>
      </c>
      <c r="NZ4" s="3">
        <v>17174.490000000002</v>
      </c>
      <c r="OA4" s="3">
        <v>22827.78</v>
      </c>
      <c r="OB4" s="3">
        <v>26059.61</v>
      </c>
      <c r="OC4" s="3">
        <v>25467.05</v>
      </c>
      <c r="OD4" s="3">
        <v>23753.45</v>
      </c>
      <c r="OE4" s="3">
        <v>25646.37</v>
      </c>
      <c r="OF4" s="3">
        <v>28099.06</v>
      </c>
      <c r="OG4" s="3">
        <v>25618.74</v>
      </c>
      <c r="OH4" s="3">
        <v>25979.33</v>
      </c>
      <c r="OI4" s="3">
        <v>35128.879999999997</v>
      </c>
      <c r="OJ4" s="3">
        <v>29672.85</v>
      </c>
      <c r="OK4" s="3">
        <v>20476.12</v>
      </c>
      <c r="OL4" s="3">
        <v>24998.66</v>
      </c>
      <c r="OM4" s="3">
        <v>21288.29</v>
      </c>
      <c r="ON4" s="3">
        <v>23097.98</v>
      </c>
      <c r="OO4" s="3">
        <v>22157.75</v>
      </c>
      <c r="OP4" s="3">
        <v>18427.16</v>
      </c>
      <c r="OQ4" s="3">
        <v>24425.67</v>
      </c>
      <c r="OR4" s="3">
        <v>2651216.4500000002</v>
      </c>
    </row>
    <row r="5" spans="1:408">
      <c r="A5" s="3">
        <v>120495</v>
      </c>
      <c r="B5" s="3">
        <v>346636</v>
      </c>
      <c r="C5" s="3">
        <v>340392</v>
      </c>
      <c r="D5" s="3" t="s">
        <v>410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2">
        <v>0</v>
      </c>
      <c r="V5" s="2">
        <v>0</v>
      </c>
      <c r="W5" s="2">
        <v>0</v>
      </c>
      <c r="X5" s="2">
        <v>0</v>
      </c>
      <c r="Y5" s="2">
        <v>0</v>
      </c>
      <c r="Z5" s="2">
        <v>0</v>
      </c>
      <c r="AA5" s="2">
        <v>0</v>
      </c>
      <c r="AB5" s="2">
        <v>0</v>
      </c>
      <c r="AC5" s="2">
        <v>0</v>
      </c>
      <c r="AD5" s="2">
        <v>0</v>
      </c>
      <c r="AE5" s="2">
        <v>0</v>
      </c>
      <c r="AF5" s="2">
        <v>0</v>
      </c>
      <c r="AG5" s="2">
        <v>0</v>
      </c>
      <c r="AH5" s="2">
        <v>0</v>
      </c>
      <c r="AI5" s="2">
        <v>0</v>
      </c>
      <c r="AJ5" s="2">
        <v>0</v>
      </c>
      <c r="AK5" s="2">
        <v>0</v>
      </c>
      <c r="AL5" s="2">
        <v>0</v>
      </c>
      <c r="AM5" s="2">
        <v>0</v>
      </c>
      <c r="AN5" s="2">
        <v>0</v>
      </c>
      <c r="AO5" s="2">
        <v>0</v>
      </c>
      <c r="AP5" s="2">
        <v>0</v>
      </c>
      <c r="AQ5" s="2">
        <v>0</v>
      </c>
      <c r="AR5" s="2">
        <v>0</v>
      </c>
      <c r="AS5" s="2">
        <v>0</v>
      </c>
      <c r="AT5" s="2">
        <v>0</v>
      </c>
      <c r="AU5" s="2">
        <v>0</v>
      </c>
      <c r="AV5" s="2">
        <v>0</v>
      </c>
      <c r="AW5" s="2">
        <v>0</v>
      </c>
      <c r="AX5" s="2">
        <v>0</v>
      </c>
      <c r="AY5" s="2">
        <v>0</v>
      </c>
      <c r="AZ5" s="2">
        <v>0</v>
      </c>
      <c r="BA5" s="2">
        <v>0</v>
      </c>
      <c r="BB5" s="2">
        <v>0</v>
      </c>
      <c r="BC5" s="2">
        <v>0</v>
      </c>
      <c r="BD5" s="2">
        <v>0</v>
      </c>
      <c r="BE5" s="2">
        <v>0</v>
      </c>
      <c r="BF5" s="2">
        <v>0</v>
      </c>
      <c r="BG5" s="2">
        <v>0</v>
      </c>
      <c r="BH5" s="2">
        <v>0</v>
      </c>
      <c r="BI5" s="2">
        <v>0</v>
      </c>
      <c r="BJ5" s="2">
        <v>0</v>
      </c>
      <c r="BK5" s="2">
        <v>0</v>
      </c>
      <c r="BL5" s="2">
        <v>0</v>
      </c>
      <c r="BM5" s="2">
        <v>0</v>
      </c>
      <c r="BN5" s="2">
        <v>0</v>
      </c>
      <c r="BO5" s="2">
        <v>0</v>
      </c>
      <c r="BP5" s="2">
        <v>0</v>
      </c>
      <c r="BQ5" s="2">
        <v>0</v>
      </c>
      <c r="BR5" s="2">
        <v>0</v>
      </c>
      <c r="BS5" s="2">
        <v>0</v>
      </c>
      <c r="BT5" s="2">
        <v>0</v>
      </c>
      <c r="BU5" s="2">
        <v>0</v>
      </c>
      <c r="BV5" s="2">
        <v>0</v>
      </c>
      <c r="BW5" s="2">
        <v>0</v>
      </c>
      <c r="BX5" s="2">
        <v>0</v>
      </c>
      <c r="BY5" s="2">
        <v>0</v>
      </c>
      <c r="BZ5" s="2">
        <v>0</v>
      </c>
      <c r="CA5" s="2">
        <v>0</v>
      </c>
      <c r="CB5" s="2">
        <v>0</v>
      </c>
      <c r="CC5" s="2">
        <v>0</v>
      </c>
      <c r="CD5" s="2">
        <v>0</v>
      </c>
      <c r="CE5" s="2">
        <v>0</v>
      </c>
      <c r="CF5" s="2">
        <v>0</v>
      </c>
      <c r="CG5" s="2">
        <v>0</v>
      </c>
      <c r="CH5" s="2">
        <v>0</v>
      </c>
      <c r="CI5" s="2">
        <v>0</v>
      </c>
      <c r="CJ5" s="2">
        <v>0</v>
      </c>
      <c r="CK5" s="2">
        <v>0</v>
      </c>
      <c r="CL5" s="2">
        <v>0</v>
      </c>
      <c r="CM5" s="2">
        <v>0</v>
      </c>
      <c r="CN5" s="2">
        <v>0</v>
      </c>
      <c r="CO5" s="2">
        <v>0</v>
      </c>
      <c r="CP5" s="2">
        <v>0</v>
      </c>
      <c r="CQ5" s="2">
        <v>0</v>
      </c>
      <c r="CR5" s="2">
        <v>0</v>
      </c>
      <c r="CS5" s="2">
        <v>0</v>
      </c>
      <c r="CT5" s="2">
        <v>0</v>
      </c>
      <c r="CU5" s="2">
        <v>0</v>
      </c>
      <c r="CV5" s="2">
        <v>0</v>
      </c>
      <c r="CW5" s="2">
        <v>0</v>
      </c>
      <c r="CX5" s="2">
        <v>0</v>
      </c>
      <c r="CY5" s="2">
        <v>0</v>
      </c>
      <c r="CZ5" s="2">
        <v>0</v>
      </c>
      <c r="DA5" s="2">
        <v>0</v>
      </c>
      <c r="DB5" s="2">
        <v>0</v>
      </c>
      <c r="DC5" s="2">
        <v>0</v>
      </c>
      <c r="DD5" s="2">
        <v>0</v>
      </c>
      <c r="DE5" s="2">
        <v>0</v>
      </c>
      <c r="DF5" s="2">
        <v>0</v>
      </c>
      <c r="DG5" s="2">
        <v>0</v>
      </c>
      <c r="DH5" s="2">
        <v>0</v>
      </c>
      <c r="DI5" s="2">
        <v>0</v>
      </c>
      <c r="DJ5" s="2">
        <v>0</v>
      </c>
      <c r="DK5" s="2">
        <v>0</v>
      </c>
      <c r="DL5" s="2">
        <v>0</v>
      </c>
      <c r="DM5" s="2">
        <v>0</v>
      </c>
      <c r="DN5" s="2">
        <v>0</v>
      </c>
      <c r="DO5" s="2">
        <v>0</v>
      </c>
      <c r="DP5" s="2">
        <v>0</v>
      </c>
      <c r="DQ5" s="2">
        <v>0</v>
      </c>
      <c r="DR5" s="2">
        <v>0</v>
      </c>
      <c r="DS5" s="2">
        <v>0</v>
      </c>
      <c r="DT5" s="2">
        <v>0</v>
      </c>
      <c r="DU5" s="2">
        <v>0</v>
      </c>
      <c r="DV5" s="2">
        <v>0</v>
      </c>
      <c r="DW5" s="2">
        <v>0</v>
      </c>
      <c r="DX5" s="2">
        <v>0</v>
      </c>
      <c r="DY5" s="2">
        <v>0</v>
      </c>
      <c r="DZ5" s="2">
        <v>0</v>
      </c>
      <c r="EA5" s="2">
        <v>0</v>
      </c>
      <c r="EB5" s="2">
        <v>0</v>
      </c>
      <c r="EC5" s="2">
        <v>0</v>
      </c>
      <c r="ED5" s="2">
        <v>0</v>
      </c>
      <c r="EE5" s="2">
        <v>0</v>
      </c>
      <c r="EF5" s="2">
        <v>0</v>
      </c>
      <c r="EG5" s="2">
        <v>0</v>
      </c>
      <c r="EH5" s="2">
        <v>0</v>
      </c>
      <c r="EI5" s="2">
        <v>0</v>
      </c>
      <c r="EJ5" s="2">
        <v>0</v>
      </c>
      <c r="EK5" s="2">
        <v>0</v>
      </c>
      <c r="EL5" s="2">
        <v>0</v>
      </c>
      <c r="EM5" s="2">
        <v>0</v>
      </c>
      <c r="EN5" s="2">
        <v>0</v>
      </c>
      <c r="EO5" s="2">
        <v>0</v>
      </c>
      <c r="EP5" s="2">
        <v>0</v>
      </c>
      <c r="EQ5" s="2">
        <v>0</v>
      </c>
      <c r="ER5" s="2">
        <v>0</v>
      </c>
      <c r="ES5" s="2">
        <v>0</v>
      </c>
      <c r="ET5" s="2">
        <v>0</v>
      </c>
      <c r="EU5" s="2">
        <v>0</v>
      </c>
      <c r="EV5" s="2">
        <v>0</v>
      </c>
      <c r="EW5" s="2">
        <v>0</v>
      </c>
      <c r="EX5" s="2">
        <v>0</v>
      </c>
      <c r="EY5" s="2">
        <v>0</v>
      </c>
      <c r="EZ5" s="2">
        <v>0</v>
      </c>
      <c r="FA5" s="2">
        <v>0</v>
      </c>
      <c r="FB5" s="2">
        <v>0</v>
      </c>
      <c r="FC5" s="2">
        <v>0</v>
      </c>
      <c r="FD5" s="2">
        <v>0</v>
      </c>
      <c r="FE5" s="2">
        <v>0</v>
      </c>
      <c r="FF5" s="2">
        <v>0</v>
      </c>
      <c r="FG5" s="2">
        <v>0</v>
      </c>
      <c r="FH5" s="2">
        <v>0</v>
      </c>
      <c r="FI5" s="2">
        <v>0</v>
      </c>
      <c r="FJ5" s="2">
        <v>0</v>
      </c>
      <c r="FK5" s="2">
        <v>0</v>
      </c>
      <c r="FL5" s="2">
        <v>0</v>
      </c>
      <c r="FM5" s="2">
        <v>0</v>
      </c>
      <c r="FN5" s="2">
        <v>0</v>
      </c>
      <c r="FO5" s="2">
        <v>0</v>
      </c>
      <c r="FP5" s="2">
        <v>0</v>
      </c>
      <c r="FQ5" s="2">
        <v>0</v>
      </c>
      <c r="FR5" s="2">
        <v>0</v>
      </c>
      <c r="FS5" s="2">
        <v>0</v>
      </c>
      <c r="FT5" s="2">
        <v>0</v>
      </c>
      <c r="FU5" s="2">
        <v>0</v>
      </c>
      <c r="FV5" s="2">
        <v>0</v>
      </c>
      <c r="FW5" s="2">
        <v>0</v>
      </c>
      <c r="FX5" s="2">
        <v>0</v>
      </c>
      <c r="FY5" s="2">
        <v>0</v>
      </c>
      <c r="FZ5" s="2">
        <v>0</v>
      </c>
      <c r="GA5" s="2">
        <v>0</v>
      </c>
      <c r="GB5" s="2">
        <v>0</v>
      </c>
      <c r="GC5" s="2">
        <v>0</v>
      </c>
      <c r="GD5" s="2">
        <v>0</v>
      </c>
      <c r="GE5" s="2">
        <v>0</v>
      </c>
      <c r="GF5" s="2">
        <v>0</v>
      </c>
      <c r="GG5" s="2">
        <v>0</v>
      </c>
      <c r="GH5" s="2">
        <v>0</v>
      </c>
      <c r="GI5" s="2">
        <v>0</v>
      </c>
      <c r="GJ5" s="2">
        <v>0</v>
      </c>
      <c r="GK5" s="2">
        <v>0</v>
      </c>
      <c r="GL5" s="2">
        <v>0</v>
      </c>
      <c r="GM5" s="2">
        <v>0</v>
      </c>
      <c r="GN5" s="2">
        <v>0</v>
      </c>
      <c r="GO5" s="2">
        <v>0</v>
      </c>
      <c r="GP5" s="2">
        <v>0</v>
      </c>
      <c r="GQ5" s="2">
        <v>0</v>
      </c>
      <c r="GR5" s="2">
        <v>0</v>
      </c>
      <c r="GS5" s="2">
        <v>0</v>
      </c>
      <c r="GT5" s="2">
        <v>0</v>
      </c>
      <c r="GU5" s="2">
        <v>0</v>
      </c>
      <c r="GV5" s="2">
        <v>0</v>
      </c>
      <c r="GW5" s="2">
        <v>0</v>
      </c>
      <c r="GX5" s="2">
        <v>0</v>
      </c>
      <c r="GY5" s="2">
        <v>0</v>
      </c>
      <c r="GZ5" s="2">
        <v>0</v>
      </c>
      <c r="HA5" s="2">
        <v>0</v>
      </c>
      <c r="HB5" s="2">
        <v>0</v>
      </c>
      <c r="HC5" s="2">
        <v>0</v>
      </c>
      <c r="HD5" s="2">
        <v>0</v>
      </c>
      <c r="HE5" s="2">
        <v>0</v>
      </c>
      <c r="HF5" s="2">
        <v>0</v>
      </c>
      <c r="HG5" s="2">
        <v>0</v>
      </c>
      <c r="HH5" s="2">
        <v>0</v>
      </c>
      <c r="HI5" s="2">
        <v>0</v>
      </c>
      <c r="HJ5" s="2">
        <v>0</v>
      </c>
      <c r="HK5" s="2">
        <v>0</v>
      </c>
      <c r="HL5" s="2">
        <v>0</v>
      </c>
      <c r="HM5" s="2">
        <v>0</v>
      </c>
      <c r="HN5" s="2">
        <v>0</v>
      </c>
      <c r="HO5" s="2">
        <v>0</v>
      </c>
      <c r="HP5" s="2">
        <v>0</v>
      </c>
      <c r="HQ5" s="2">
        <v>0</v>
      </c>
      <c r="HR5" s="2">
        <v>0</v>
      </c>
      <c r="HS5" s="2">
        <v>0</v>
      </c>
      <c r="HT5" s="2">
        <v>0</v>
      </c>
      <c r="HU5" s="2">
        <v>0</v>
      </c>
      <c r="HV5" s="2">
        <v>0</v>
      </c>
      <c r="HW5" s="2">
        <v>0</v>
      </c>
      <c r="HX5" s="2">
        <v>0</v>
      </c>
      <c r="HY5" s="2">
        <v>0</v>
      </c>
      <c r="HZ5" s="2">
        <v>0</v>
      </c>
      <c r="IA5" s="2">
        <v>0</v>
      </c>
      <c r="IB5" s="2">
        <v>0</v>
      </c>
      <c r="IC5" s="2">
        <v>0</v>
      </c>
      <c r="ID5" s="2">
        <v>0</v>
      </c>
      <c r="IE5" s="2">
        <v>0</v>
      </c>
      <c r="IF5" s="2">
        <v>0</v>
      </c>
      <c r="IG5" s="2">
        <v>0</v>
      </c>
      <c r="IH5" s="2">
        <v>0</v>
      </c>
      <c r="II5" s="2">
        <v>0</v>
      </c>
      <c r="IJ5" s="2">
        <v>0</v>
      </c>
      <c r="IK5" s="2">
        <v>0</v>
      </c>
      <c r="IL5" s="2">
        <v>0</v>
      </c>
      <c r="IM5" s="2">
        <v>0</v>
      </c>
      <c r="IN5" s="2">
        <v>0</v>
      </c>
      <c r="IO5" s="2">
        <v>0</v>
      </c>
      <c r="IP5" s="2">
        <v>0</v>
      </c>
      <c r="IQ5" s="2">
        <v>0</v>
      </c>
      <c r="IR5" s="2">
        <v>0</v>
      </c>
      <c r="IS5" s="2">
        <v>0</v>
      </c>
      <c r="IT5" s="2">
        <v>0</v>
      </c>
      <c r="IU5" s="2">
        <v>0</v>
      </c>
      <c r="IV5" s="2">
        <v>0</v>
      </c>
      <c r="IW5" s="2">
        <v>0</v>
      </c>
      <c r="IX5" s="2">
        <v>0</v>
      </c>
      <c r="IY5" s="2">
        <v>0</v>
      </c>
      <c r="IZ5" s="2">
        <v>0</v>
      </c>
      <c r="JA5" s="2">
        <v>0</v>
      </c>
      <c r="JB5" s="2">
        <v>0</v>
      </c>
      <c r="JC5" s="2">
        <v>0</v>
      </c>
      <c r="JD5" s="2">
        <v>0</v>
      </c>
      <c r="JE5" s="2">
        <v>0</v>
      </c>
      <c r="JF5" s="2">
        <v>0</v>
      </c>
      <c r="JG5" s="2">
        <v>0</v>
      </c>
      <c r="JH5" s="2">
        <v>0</v>
      </c>
      <c r="JI5" s="2">
        <v>0</v>
      </c>
      <c r="JJ5" s="2">
        <v>0</v>
      </c>
      <c r="JK5" s="2">
        <v>0</v>
      </c>
      <c r="JL5" s="2">
        <v>0</v>
      </c>
      <c r="JM5" s="2">
        <v>0</v>
      </c>
      <c r="JN5" s="2">
        <v>0</v>
      </c>
      <c r="JO5" s="2">
        <v>0</v>
      </c>
      <c r="JP5" s="2">
        <v>0</v>
      </c>
      <c r="JQ5" s="2">
        <v>0</v>
      </c>
      <c r="JR5" s="2">
        <v>0</v>
      </c>
      <c r="JS5" s="2">
        <v>0</v>
      </c>
      <c r="JT5" s="2">
        <v>0</v>
      </c>
      <c r="JU5" s="2">
        <v>0</v>
      </c>
      <c r="JV5" s="2">
        <v>0</v>
      </c>
      <c r="JW5" s="2">
        <v>0</v>
      </c>
      <c r="JX5" s="2">
        <v>0</v>
      </c>
      <c r="JY5" s="2">
        <v>0</v>
      </c>
      <c r="JZ5" s="2">
        <v>0</v>
      </c>
      <c r="KA5" s="2">
        <v>0</v>
      </c>
      <c r="KB5" s="2">
        <v>0</v>
      </c>
      <c r="KC5" s="2">
        <v>0</v>
      </c>
      <c r="KD5" s="2">
        <v>0</v>
      </c>
      <c r="KE5" s="2">
        <v>0</v>
      </c>
      <c r="KF5" s="2">
        <v>0</v>
      </c>
      <c r="KG5" s="2">
        <v>0</v>
      </c>
      <c r="KH5" s="2">
        <v>0</v>
      </c>
      <c r="KI5" s="2">
        <v>0</v>
      </c>
      <c r="KJ5" s="2">
        <v>0</v>
      </c>
      <c r="KK5" s="2">
        <v>0</v>
      </c>
      <c r="KL5" s="2">
        <v>0</v>
      </c>
      <c r="KM5" s="2">
        <v>0</v>
      </c>
      <c r="KN5" s="2">
        <v>0</v>
      </c>
      <c r="KO5" s="2">
        <v>0</v>
      </c>
      <c r="KP5" s="2">
        <v>0</v>
      </c>
      <c r="KQ5" s="2">
        <v>0</v>
      </c>
      <c r="KR5" s="2">
        <v>0</v>
      </c>
      <c r="KS5" s="2">
        <v>0</v>
      </c>
      <c r="KT5" s="2">
        <v>0</v>
      </c>
      <c r="KU5" s="2">
        <v>0</v>
      </c>
      <c r="KV5" s="2">
        <v>0</v>
      </c>
      <c r="KW5" s="2">
        <v>0</v>
      </c>
      <c r="KX5" s="2">
        <v>0</v>
      </c>
      <c r="KY5" s="2">
        <v>0</v>
      </c>
      <c r="KZ5" s="2">
        <v>0</v>
      </c>
      <c r="LA5" s="2">
        <v>0</v>
      </c>
      <c r="LB5" s="2">
        <v>0</v>
      </c>
      <c r="LC5" s="2">
        <v>0</v>
      </c>
      <c r="LD5" s="2">
        <v>0</v>
      </c>
      <c r="LE5" s="2">
        <v>0</v>
      </c>
      <c r="LF5" s="2">
        <v>0</v>
      </c>
      <c r="LG5" s="2">
        <v>0</v>
      </c>
      <c r="LH5" s="2">
        <v>0</v>
      </c>
      <c r="LI5" s="2">
        <v>0</v>
      </c>
      <c r="LJ5" s="2">
        <v>0</v>
      </c>
      <c r="LK5" s="2">
        <v>0</v>
      </c>
      <c r="LL5" s="2">
        <v>0</v>
      </c>
      <c r="LM5" s="2">
        <v>0</v>
      </c>
      <c r="LN5" s="2">
        <v>0</v>
      </c>
      <c r="LO5" s="2">
        <v>0</v>
      </c>
      <c r="LP5" s="2">
        <v>0</v>
      </c>
      <c r="LQ5" s="2">
        <v>0</v>
      </c>
      <c r="LR5" s="2">
        <v>0</v>
      </c>
      <c r="LS5" s="2">
        <v>0</v>
      </c>
      <c r="LT5" s="2">
        <v>0</v>
      </c>
      <c r="LU5" s="2">
        <v>0</v>
      </c>
      <c r="LV5" s="2">
        <v>0</v>
      </c>
      <c r="LW5" s="2">
        <v>0</v>
      </c>
      <c r="LX5" s="2">
        <v>0</v>
      </c>
      <c r="LY5" s="2">
        <v>0</v>
      </c>
      <c r="LZ5" s="2">
        <v>0</v>
      </c>
      <c r="MA5" s="2">
        <v>0</v>
      </c>
      <c r="MB5" s="2">
        <v>0</v>
      </c>
      <c r="MC5" s="2">
        <v>0</v>
      </c>
      <c r="MD5" s="2">
        <v>0</v>
      </c>
      <c r="ME5" s="2">
        <v>0</v>
      </c>
      <c r="MF5" s="2">
        <v>0</v>
      </c>
      <c r="MG5" s="2">
        <v>0</v>
      </c>
      <c r="MH5" s="2">
        <v>0</v>
      </c>
      <c r="MI5" s="2">
        <v>0</v>
      </c>
      <c r="MJ5" s="2">
        <v>0</v>
      </c>
      <c r="MK5" s="2">
        <v>0</v>
      </c>
      <c r="ML5" s="2">
        <v>0</v>
      </c>
      <c r="MM5" s="2">
        <v>0</v>
      </c>
      <c r="MN5" s="2">
        <v>0</v>
      </c>
      <c r="MO5" s="2">
        <v>0</v>
      </c>
      <c r="MP5" s="2">
        <v>0</v>
      </c>
      <c r="MQ5" s="2">
        <v>0</v>
      </c>
      <c r="MR5" s="2">
        <v>0</v>
      </c>
      <c r="MS5" s="2">
        <v>0</v>
      </c>
      <c r="MT5" s="2">
        <v>0</v>
      </c>
      <c r="MU5" s="2">
        <v>0</v>
      </c>
      <c r="MV5" s="2">
        <v>0</v>
      </c>
      <c r="MW5" s="2">
        <v>0</v>
      </c>
      <c r="MX5" s="2">
        <v>0</v>
      </c>
      <c r="MY5" s="2">
        <v>0</v>
      </c>
      <c r="MZ5" s="2">
        <v>0</v>
      </c>
      <c r="NA5" s="2">
        <v>0</v>
      </c>
      <c r="NB5" s="2">
        <v>0</v>
      </c>
      <c r="NC5" s="2">
        <v>0</v>
      </c>
      <c r="ND5" s="2">
        <v>0</v>
      </c>
      <c r="NE5" s="2">
        <v>0</v>
      </c>
      <c r="NF5" s="2">
        <v>0</v>
      </c>
      <c r="NG5" s="2">
        <v>0</v>
      </c>
      <c r="NH5" s="2">
        <v>0</v>
      </c>
      <c r="NI5" s="2">
        <v>0</v>
      </c>
      <c r="NJ5" s="2">
        <v>0</v>
      </c>
      <c r="NK5" s="2">
        <v>0</v>
      </c>
      <c r="NL5" s="2">
        <v>0</v>
      </c>
      <c r="NM5" s="2">
        <v>0</v>
      </c>
      <c r="NN5" s="2">
        <v>0</v>
      </c>
      <c r="NO5" s="2">
        <v>0</v>
      </c>
      <c r="NP5" s="2">
        <v>0</v>
      </c>
      <c r="NQ5" s="2">
        <v>0</v>
      </c>
      <c r="NR5" s="2">
        <v>0</v>
      </c>
      <c r="NS5" s="2">
        <v>0</v>
      </c>
      <c r="NT5" s="2">
        <v>0</v>
      </c>
      <c r="NU5" s="2">
        <v>0</v>
      </c>
      <c r="NV5" s="2">
        <v>0</v>
      </c>
      <c r="NW5" s="2">
        <v>0</v>
      </c>
      <c r="NX5" s="2">
        <v>0</v>
      </c>
      <c r="NY5" s="2">
        <v>0</v>
      </c>
      <c r="NZ5" s="2">
        <v>0</v>
      </c>
      <c r="OA5" s="2">
        <v>0</v>
      </c>
      <c r="OB5" s="2">
        <v>0</v>
      </c>
      <c r="OC5" s="2">
        <v>0</v>
      </c>
      <c r="OD5" s="2">
        <v>0</v>
      </c>
      <c r="OE5" s="2">
        <v>0</v>
      </c>
      <c r="OF5" s="2">
        <v>0</v>
      </c>
      <c r="OG5" s="2">
        <v>0</v>
      </c>
      <c r="OH5" s="2">
        <v>0</v>
      </c>
      <c r="OI5" s="2">
        <v>0</v>
      </c>
      <c r="OJ5" s="2">
        <v>0</v>
      </c>
      <c r="OK5" s="2">
        <v>0</v>
      </c>
      <c r="OL5" s="2">
        <v>0</v>
      </c>
      <c r="OM5" s="2">
        <v>0</v>
      </c>
      <c r="ON5" s="2">
        <v>0</v>
      </c>
      <c r="OO5" s="2">
        <v>0</v>
      </c>
      <c r="OP5" s="2">
        <v>0</v>
      </c>
      <c r="OQ5" s="2">
        <v>0</v>
      </c>
      <c r="OR5" s="2">
        <v>0</v>
      </c>
    </row>
    <row r="6" spans="1:408">
      <c r="A6" s="3">
        <v>120495</v>
      </c>
      <c r="B6" s="3">
        <v>94883</v>
      </c>
      <c r="C6" s="3">
        <v>86329</v>
      </c>
      <c r="D6" s="3" t="s">
        <v>410</v>
      </c>
      <c r="E6" s="3">
        <v>2179</v>
      </c>
      <c r="F6" s="3">
        <v>2324</v>
      </c>
      <c r="G6" s="3">
        <v>2179</v>
      </c>
      <c r="H6" s="3">
        <v>59334</v>
      </c>
      <c r="I6" s="3">
        <v>5498</v>
      </c>
      <c r="J6" s="3">
        <v>6806</v>
      </c>
      <c r="K6" s="3">
        <v>8968</v>
      </c>
      <c r="L6" s="3">
        <v>8142</v>
      </c>
      <c r="M6" s="3">
        <v>7155</v>
      </c>
      <c r="N6" s="3">
        <v>9374</v>
      </c>
      <c r="O6" s="3">
        <v>10130</v>
      </c>
      <c r="P6" s="3">
        <v>5794</v>
      </c>
      <c r="Q6" s="3">
        <v>6067</v>
      </c>
      <c r="R6" s="3">
        <v>7213</v>
      </c>
      <c r="S6" s="3">
        <v>6314</v>
      </c>
      <c r="T6" s="3">
        <v>5455</v>
      </c>
      <c r="U6" s="3">
        <v>5717</v>
      </c>
      <c r="V6" s="3">
        <v>6402</v>
      </c>
      <c r="W6" s="3">
        <v>7747</v>
      </c>
      <c r="X6" s="3">
        <v>8171</v>
      </c>
      <c r="Y6" s="3">
        <v>7715</v>
      </c>
      <c r="Z6" s="3">
        <v>6909</v>
      </c>
      <c r="AA6" s="3">
        <v>6442</v>
      </c>
      <c r="AB6" s="3">
        <v>6282</v>
      </c>
      <c r="AC6" s="3">
        <v>7107</v>
      </c>
      <c r="AD6" s="3">
        <v>3266</v>
      </c>
      <c r="AE6" s="3">
        <v>3310</v>
      </c>
      <c r="AF6" s="3">
        <v>3955</v>
      </c>
      <c r="AG6" s="3">
        <v>4186</v>
      </c>
      <c r="AH6" s="3">
        <v>6229</v>
      </c>
      <c r="AI6" s="3">
        <v>7125</v>
      </c>
      <c r="AJ6" s="3">
        <v>6473</v>
      </c>
      <c r="AK6" s="3">
        <v>7073</v>
      </c>
      <c r="AL6" s="3">
        <v>8001</v>
      </c>
      <c r="AM6" s="3">
        <v>6937</v>
      </c>
      <c r="AN6" s="3">
        <v>7615</v>
      </c>
      <c r="AO6" s="3">
        <v>6328</v>
      </c>
      <c r="AP6" s="3">
        <v>6012</v>
      </c>
      <c r="AQ6" s="3">
        <v>8080</v>
      </c>
      <c r="AR6" s="3">
        <v>6558</v>
      </c>
      <c r="AS6" s="3">
        <v>7018</v>
      </c>
      <c r="AT6" s="3">
        <v>6247</v>
      </c>
      <c r="AU6" s="3">
        <v>5767</v>
      </c>
      <c r="AV6" s="3">
        <v>7015</v>
      </c>
      <c r="AW6" s="3">
        <v>6804</v>
      </c>
      <c r="AX6" s="3">
        <v>6696</v>
      </c>
      <c r="AY6" s="3">
        <v>7147</v>
      </c>
      <c r="AZ6" s="3">
        <v>6309</v>
      </c>
      <c r="BA6" s="3">
        <v>2251</v>
      </c>
      <c r="BB6" s="3">
        <v>0</v>
      </c>
      <c r="BC6" s="3">
        <v>0</v>
      </c>
      <c r="BD6" s="3">
        <v>0</v>
      </c>
      <c r="BE6" s="3">
        <v>0</v>
      </c>
      <c r="BF6" s="3">
        <v>0</v>
      </c>
      <c r="BG6" s="3">
        <v>0</v>
      </c>
      <c r="BH6" s="3">
        <v>0</v>
      </c>
      <c r="BI6" s="3">
        <v>0</v>
      </c>
      <c r="BJ6" s="3">
        <v>0</v>
      </c>
      <c r="BK6" s="3">
        <v>0</v>
      </c>
      <c r="BL6" s="3">
        <v>0</v>
      </c>
      <c r="BM6" s="3">
        <v>0</v>
      </c>
      <c r="BN6" s="3">
        <v>0</v>
      </c>
      <c r="BO6" s="3">
        <v>0</v>
      </c>
      <c r="BP6" s="3">
        <v>0</v>
      </c>
      <c r="BQ6" s="3">
        <v>0</v>
      </c>
      <c r="BR6" s="3">
        <v>0</v>
      </c>
      <c r="BS6" s="3">
        <v>0</v>
      </c>
      <c r="BT6" s="3">
        <v>0</v>
      </c>
      <c r="BU6" s="3">
        <v>0</v>
      </c>
      <c r="BV6" s="3">
        <v>0</v>
      </c>
      <c r="BW6" s="3">
        <v>0</v>
      </c>
      <c r="BX6" s="3">
        <v>0</v>
      </c>
      <c r="BY6" s="3">
        <v>0</v>
      </c>
      <c r="BZ6" s="3">
        <v>0</v>
      </c>
      <c r="CA6" s="3">
        <v>0</v>
      </c>
      <c r="CB6" s="3">
        <v>0</v>
      </c>
      <c r="CC6" s="3">
        <v>0</v>
      </c>
      <c r="CD6" s="3">
        <v>0</v>
      </c>
      <c r="CE6" s="3">
        <v>0</v>
      </c>
      <c r="CF6" s="3">
        <v>0</v>
      </c>
      <c r="CG6" s="3">
        <v>0</v>
      </c>
      <c r="CH6" s="3">
        <v>0</v>
      </c>
      <c r="CI6" s="3">
        <v>0</v>
      </c>
      <c r="CJ6" s="3">
        <v>0</v>
      </c>
      <c r="CK6" s="3">
        <v>0</v>
      </c>
      <c r="CL6" s="3">
        <v>0</v>
      </c>
      <c r="CM6" s="3">
        <v>0</v>
      </c>
      <c r="CN6" s="3">
        <v>0</v>
      </c>
      <c r="CO6" s="3">
        <v>0</v>
      </c>
      <c r="CP6" s="3">
        <v>0</v>
      </c>
      <c r="CQ6" s="3">
        <v>0</v>
      </c>
      <c r="CR6" s="3">
        <v>0</v>
      </c>
      <c r="CS6" s="3">
        <v>0</v>
      </c>
      <c r="CT6" s="3">
        <v>0</v>
      </c>
      <c r="CU6" s="3">
        <v>0</v>
      </c>
      <c r="CV6" s="3">
        <v>0</v>
      </c>
      <c r="CW6" s="3">
        <v>0</v>
      </c>
      <c r="CX6" s="3">
        <v>0</v>
      </c>
      <c r="CY6" s="3">
        <v>0</v>
      </c>
      <c r="CZ6" s="3">
        <v>0</v>
      </c>
      <c r="DA6" s="3">
        <v>361826</v>
      </c>
      <c r="DB6" s="3">
        <v>6458.14</v>
      </c>
      <c r="DC6" s="3">
        <v>7002</v>
      </c>
      <c r="DD6" s="3">
        <v>6582.23</v>
      </c>
      <c r="DE6" s="3">
        <v>286229.32</v>
      </c>
      <c r="DF6" s="3">
        <v>16190.73</v>
      </c>
      <c r="DG6" s="3">
        <v>19977.39</v>
      </c>
      <c r="DH6" s="3">
        <v>26236.38</v>
      </c>
      <c r="DI6" s="3">
        <v>23845.11</v>
      </c>
      <c r="DJ6" s="3">
        <v>20958.53</v>
      </c>
      <c r="DK6" s="3">
        <v>27411.75</v>
      </c>
      <c r="DL6" s="3">
        <v>29600.37</v>
      </c>
      <c r="DM6" s="3">
        <v>17047.650000000001</v>
      </c>
      <c r="DN6" s="3">
        <v>17837.990000000002</v>
      </c>
      <c r="DO6" s="3">
        <v>21155.66</v>
      </c>
      <c r="DP6" s="3">
        <v>18553.05</v>
      </c>
      <c r="DQ6" s="3">
        <v>16066.25</v>
      </c>
      <c r="DR6" s="3">
        <v>16824.740000000002</v>
      </c>
      <c r="DS6" s="3">
        <v>18807.810000000001</v>
      </c>
      <c r="DT6" s="3">
        <v>22701.59</v>
      </c>
      <c r="DU6" s="3">
        <v>23929.07</v>
      </c>
      <c r="DV6" s="3">
        <v>22608.95</v>
      </c>
      <c r="DW6" s="3">
        <v>20275.580000000002</v>
      </c>
      <c r="DX6" s="3">
        <v>18923.61</v>
      </c>
      <c r="DY6" s="3">
        <v>18460.41</v>
      </c>
      <c r="DZ6" s="3">
        <v>20741.599999999999</v>
      </c>
      <c r="EA6" s="3">
        <v>9930.34</v>
      </c>
      <c r="EB6" s="3">
        <v>10214.91</v>
      </c>
      <c r="EC6" s="3">
        <v>11854.72</v>
      </c>
      <c r="ED6" s="3">
        <v>12499.9</v>
      </c>
      <c r="EE6" s="3">
        <v>18206</v>
      </c>
      <c r="EF6" s="3">
        <v>20708.53</v>
      </c>
      <c r="EG6" s="3">
        <v>18887.490000000002</v>
      </c>
      <c r="EH6" s="3">
        <v>20563.29</v>
      </c>
      <c r="EI6" s="3">
        <v>23155.19</v>
      </c>
      <c r="EJ6" s="3">
        <v>20183.439999999999</v>
      </c>
      <c r="EK6" s="3">
        <v>22077.1</v>
      </c>
      <c r="EL6" s="3">
        <v>18911.45</v>
      </c>
      <c r="EM6" s="3">
        <v>18467.990000000002</v>
      </c>
      <c r="EN6" s="3">
        <v>24642.11</v>
      </c>
      <c r="EO6" s="3">
        <v>20068.32</v>
      </c>
      <c r="EP6" s="3">
        <v>21416.58</v>
      </c>
      <c r="EQ6" s="3">
        <v>19156.78</v>
      </c>
      <c r="ER6" s="3">
        <v>17749.900000000001</v>
      </c>
      <c r="ES6" s="3">
        <v>21407.79</v>
      </c>
      <c r="ET6" s="3">
        <v>20789.34</v>
      </c>
      <c r="EU6" s="3">
        <v>20472.8</v>
      </c>
      <c r="EV6" s="3">
        <v>21794.68</v>
      </c>
      <c r="EW6" s="3">
        <v>19338.5</v>
      </c>
      <c r="EX6" s="3">
        <v>7444.5</v>
      </c>
      <c r="EY6" s="3">
        <v>0</v>
      </c>
      <c r="EZ6" s="3">
        <v>0</v>
      </c>
      <c r="FA6" s="3">
        <v>0</v>
      </c>
      <c r="FB6" s="3">
        <v>0</v>
      </c>
      <c r="FC6" s="3">
        <v>0</v>
      </c>
      <c r="FD6" s="3">
        <v>0</v>
      </c>
      <c r="FE6" s="3">
        <v>0</v>
      </c>
      <c r="FF6" s="3">
        <v>0</v>
      </c>
      <c r="FG6" s="3">
        <v>0</v>
      </c>
      <c r="FH6" s="3">
        <v>0</v>
      </c>
      <c r="FI6" s="3">
        <v>0</v>
      </c>
      <c r="FJ6" s="3">
        <v>0</v>
      </c>
      <c r="FK6" s="3">
        <v>0</v>
      </c>
      <c r="FL6" s="3">
        <v>0</v>
      </c>
      <c r="FM6" s="3">
        <v>0</v>
      </c>
      <c r="FN6" s="3">
        <v>0</v>
      </c>
      <c r="FO6" s="3">
        <v>0</v>
      </c>
      <c r="FP6" s="3">
        <v>0</v>
      </c>
      <c r="FQ6" s="3">
        <v>0</v>
      </c>
      <c r="FR6" s="3">
        <v>0</v>
      </c>
      <c r="FS6" s="3">
        <v>0</v>
      </c>
      <c r="FT6" s="3">
        <v>0</v>
      </c>
      <c r="FU6" s="3">
        <v>0</v>
      </c>
      <c r="FV6" s="3">
        <v>0</v>
      </c>
      <c r="FW6" s="3">
        <v>0</v>
      </c>
      <c r="FX6" s="3">
        <v>0</v>
      </c>
      <c r="FY6" s="3">
        <v>0</v>
      </c>
      <c r="FZ6" s="3">
        <v>0</v>
      </c>
      <c r="GA6" s="3">
        <v>0</v>
      </c>
      <c r="GB6" s="3">
        <v>0</v>
      </c>
      <c r="GC6" s="3">
        <v>0</v>
      </c>
      <c r="GD6" s="3">
        <v>0</v>
      </c>
      <c r="GE6" s="3">
        <v>0</v>
      </c>
      <c r="GF6" s="3">
        <v>0</v>
      </c>
      <c r="GG6" s="3">
        <v>0</v>
      </c>
      <c r="GH6" s="3">
        <v>0</v>
      </c>
      <c r="GI6" s="3">
        <v>0</v>
      </c>
      <c r="GJ6" s="3">
        <v>0</v>
      </c>
      <c r="GK6" s="3">
        <v>0</v>
      </c>
      <c r="GL6" s="3">
        <v>0</v>
      </c>
      <c r="GM6" s="3">
        <v>0</v>
      </c>
      <c r="GN6" s="3">
        <v>0</v>
      </c>
      <c r="GO6" s="3">
        <v>0</v>
      </c>
      <c r="GP6" s="3">
        <v>0</v>
      </c>
      <c r="GQ6" s="3">
        <v>0</v>
      </c>
      <c r="GR6" s="3">
        <v>0</v>
      </c>
      <c r="GS6" s="3">
        <v>0</v>
      </c>
      <c r="GT6" s="3">
        <v>0</v>
      </c>
      <c r="GU6" s="3">
        <v>0</v>
      </c>
      <c r="GV6" s="3">
        <v>0</v>
      </c>
      <c r="GW6" s="3">
        <v>0</v>
      </c>
      <c r="GX6" s="3">
        <v>1184367.56</v>
      </c>
      <c r="GY6" s="3">
        <v>2179</v>
      </c>
      <c r="GZ6" s="3">
        <v>2324</v>
      </c>
      <c r="HA6" s="3">
        <v>2179</v>
      </c>
      <c r="HB6" s="3">
        <v>59334</v>
      </c>
      <c r="HC6" s="3">
        <v>5498</v>
      </c>
      <c r="HD6" s="3">
        <v>6806</v>
      </c>
      <c r="HE6" s="3">
        <v>8968</v>
      </c>
      <c r="HF6" s="3">
        <v>8142</v>
      </c>
      <c r="HG6" s="3">
        <v>7155</v>
      </c>
      <c r="HH6" s="3">
        <v>9374</v>
      </c>
      <c r="HI6" s="3">
        <v>10130</v>
      </c>
      <c r="HJ6" s="3">
        <v>5794</v>
      </c>
      <c r="HK6" s="3">
        <v>6067</v>
      </c>
      <c r="HL6" s="3">
        <v>7213</v>
      </c>
      <c r="HM6" s="3">
        <v>6314</v>
      </c>
      <c r="HN6" s="3">
        <v>5455</v>
      </c>
      <c r="HO6" s="3">
        <v>5717</v>
      </c>
      <c r="HP6" s="3">
        <v>6402</v>
      </c>
      <c r="HQ6" s="3">
        <v>7747</v>
      </c>
      <c r="HR6" s="3">
        <v>8171</v>
      </c>
      <c r="HS6" s="3">
        <v>7715</v>
      </c>
      <c r="HT6" s="3">
        <v>6909</v>
      </c>
      <c r="HU6" s="3">
        <v>6442</v>
      </c>
      <c r="HV6" s="3">
        <v>6282</v>
      </c>
      <c r="HW6" s="3">
        <v>7107</v>
      </c>
      <c r="HX6" s="3">
        <v>3266</v>
      </c>
      <c r="HY6" s="3">
        <v>3310</v>
      </c>
      <c r="HZ6" s="3">
        <v>3955</v>
      </c>
      <c r="IA6" s="3">
        <v>4186</v>
      </c>
      <c r="IB6" s="3">
        <v>6229</v>
      </c>
      <c r="IC6" s="3">
        <v>7125</v>
      </c>
      <c r="ID6" s="3">
        <v>6473</v>
      </c>
      <c r="IE6" s="3">
        <v>7073</v>
      </c>
      <c r="IF6" s="3">
        <v>8001</v>
      </c>
      <c r="IG6" s="3">
        <v>6937</v>
      </c>
      <c r="IH6" s="3">
        <v>7615</v>
      </c>
      <c r="II6" s="3">
        <v>6328</v>
      </c>
      <c r="IJ6" s="3">
        <v>6012</v>
      </c>
      <c r="IK6" s="3">
        <v>8080</v>
      </c>
      <c r="IL6" s="3">
        <v>6558</v>
      </c>
      <c r="IM6" s="3">
        <v>7018</v>
      </c>
      <c r="IN6" s="3">
        <v>6247</v>
      </c>
      <c r="IO6" s="3">
        <v>5767</v>
      </c>
      <c r="IP6" s="3">
        <v>7015</v>
      </c>
      <c r="IQ6" s="3">
        <v>6804</v>
      </c>
      <c r="IR6" s="3">
        <v>6696</v>
      </c>
      <c r="IS6" s="3">
        <v>7147</v>
      </c>
      <c r="IT6" s="3">
        <v>6309</v>
      </c>
      <c r="IU6" s="3">
        <v>2251</v>
      </c>
      <c r="IV6" s="3">
        <v>0</v>
      </c>
      <c r="IW6" s="3">
        <v>0</v>
      </c>
      <c r="IX6" s="3">
        <v>0</v>
      </c>
      <c r="IY6" s="3">
        <v>0</v>
      </c>
      <c r="IZ6" s="3">
        <v>0</v>
      </c>
      <c r="JA6" s="3">
        <v>0</v>
      </c>
      <c r="JB6" s="3">
        <v>0</v>
      </c>
      <c r="JC6" s="3">
        <v>0</v>
      </c>
      <c r="JD6" s="3">
        <v>0</v>
      </c>
      <c r="JE6" s="3">
        <v>0</v>
      </c>
      <c r="JF6" s="3">
        <v>0</v>
      </c>
      <c r="JG6" s="3">
        <v>0</v>
      </c>
      <c r="JH6" s="3">
        <v>0</v>
      </c>
      <c r="JI6" s="3">
        <v>0</v>
      </c>
      <c r="JJ6" s="3">
        <v>0</v>
      </c>
      <c r="JK6" s="3">
        <v>0</v>
      </c>
      <c r="JL6" s="3">
        <v>0</v>
      </c>
      <c r="JM6" s="3">
        <v>0</v>
      </c>
      <c r="JN6" s="3">
        <v>0</v>
      </c>
      <c r="JO6" s="3">
        <v>0</v>
      </c>
      <c r="JP6" s="3">
        <v>0</v>
      </c>
      <c r="JQ6" s="3">
        <v>0</v>
      </c>
      <c r="JR6" s="3">
        <v>0</v>
      </c>
      <c r="JS6" s="3">
        <v>0</v>
      </c>
      <c r="JT6" s="3">
        <v>0</v>
      </c>
      <c r="JU6" s="3">
        <v>0</v>
      </c>
      <c r="JV6" s="3">
        <v>0</v>
      </c>
      <c r="JW6" s="3">
        <v>0</v>
      </c>
      <c r="JX6" s="3">
        <v>0</v>
      </c>
      <c r="JY6" s="3">
        <v>0</v>
      </c>
      <c r="JZ6" s="3">
        <v>0</v>
      </c>
      <c r="KA6" s="3">
        <v>0</v>
      </c>
      <c r="KB6" s="3">
        <v>0</v>
      </c>
      <c r="KC6" s="3">
        <v>0</v>
      </c>
      <c r="KD6" s="3">
        <v>0</v>
      </c>
      <c r="KE6" s="3">
        <v>0</v>
      </c>
      <c r="KF6" s="3">
        <v>0</v>
      </c>
      <c r="KG6" s="3">
        <v>0</v>
      </c>
      <c r="KH6" s="3">
        <v>0</v>
      </c>
      <c r="KI6" s="3">
        <v>0</v>
      </c>
      <c r="KJ6" s="3">
        <v>0</v>
      </c>
      <c r="KK6" s="3">
        <v>0</v>
      </c>
      <c r="KL6" s="3">
        <v>0</v>
      </c>
      <c r="KM6" s="3">
        <v>0</v>
      </c>
      <c r="KN6" s="3">
        <v>0</v>
      </c>
      <c r="KO6" s="3">
        <v>0</v>
      </c>
      <c r="KP6" s="3">
        <v>0</v>
      </c>
      <c r="KQ6" s="3">
        <v>0</v>
      </c>
      <c r="KR6" s="3">
        <v>0</v>
      </c>
      <c r="KS6" s="3">
        <v>0</v>
      </c>
      <c r="KT6" s="3">
        <v>0</v>
      </c>
      <c r="KU6" s="3">
        <v>361826</v>
      </c>
      <c r="KV6" s="3">
        <v>5952.52</v>
      </c>
      <c r="KW6" s="3">
        <v>6523.47</v>
      </c>
      <c r="KX6" s="3">
        <v>6116.45</v>
      </c>
      <c r="KY6" s="3">
        <v>259830.86</v>
      </c>
      <c r="KZ6" s="3">
        <v>15432.89</v>
      </c>
      <c r="LA6" s="3">
        <v>19104.439999999999</v>
      </c>
      <c r="LB6" s="3">
        <v>25173.18</v>
      </c>
      <c r="LC6" s="3">
        <v>22854.59</v>
      </c>
      <c r="LD6" s="3">
        <v>20084.09</v>
      </c>
      <c r="LE6" s="3">
        <v>26312.82</v>
      </c>
      <c r="LF6" s="3">
        <v>28434.91</v>
      </c>
      <c r="LG6" s="3">
        <v>16263.76</v>
      </c>
      <c r="LH6" s="3">
        <v>17030.07</v>
      </c>
      <c r="LI6" s="3">
        <v>20246.89</v>
      </c>
      <c r="LJ6" s="3">
        <v>17723.400000000001</v>
      </c>
      <c r="LK6" s="3">
        <v>15312.19</v>
      </c>
      <c r="LL6" s="3">
        <v>16047.62</v>
      </c>
      <c r="LM6" s="3">
        <v>17970.41</v>
      </c>
      <c r="LN6" s="3">
        <v>21745.83</v>
      </c>
      <c r="LO6" s="3">
        <v>22936</v>
      </c>
      <c r="LP6" s="3">
        <v>21656.01</v>
      </c>
      <c r="LQ6" s="3">
        <v>19393.560000000001</v>
      </c>
      <c r="LR6" s="3">
        <v>18082.689999999999</v>
      </c>
      <c r="LS6" s="3">
        <v>17633.57</v>
      </c>
      <c r="LT6" s="3">
        <v>20830.490000000002</v>
      </c>
      <c r="LU6" s="3">
        <v>9977.6299999999992</v>
      </c>
      <c r="LV6" s="3">
        <v>10112.049999999999</v>
      </c>
      <c r="LW6" s="3">
        <v>12082.53</v>
      </c>
      <c r="LX6" s="3">
        <v>12788.23</v>
      </c>
      <c r="LY6" s="3">
        <v>19029.599999999999</v>
      </c>
      <c r="LZ6" s="3">
        <v>21766.880000000001</v>
      </c>
      <c r="MA6" s="3">
        <v>19775.02</v>
      </c>
      <c r="MB6" s="3">
        <v>21608.02</v>
      </c>
      <c r="MC6" s="3">
        <v>24443.06</v>
      </c>
      <c r="MD6" s="3">
        <v>21192.54</v>
      </c>
      <c r="ME6" s="3">
        <v>23263.83</v>
      </c>
      <c r="MF6" s="3">
        <v>19918.03</v>
      </c>
      <c r="MG6" s="3">
        <v>19514.95</v>
      </c>
      <c r="MH6" s="3">
        <v>26227.68</v>
      </c>
      <c r="MI6" s="3">
        <v>21287.27</v>
      </c>
      <c r="MJ6" s="3">
        <v>22780.43</v>
      </c>
      <c r="MK6" s="3">
        <v>20277.759999999998</v>
      </c>
      <c r="ML6" s="3">
        <v>18719.68</v>
      </c>
      <c r="MM6" s="3">
        <v>22770.69</v>
      </c>
      <c r="MN6" s="3">
        <v>22085.78</v>
      </c>
      <c r="MO6" s="3">
        <v>21735.22</v>
      </c>
      <c r="MP6" s="3">
        <v>23199.16</v>
      </c>
      <c r="MQ6" s="3">
        <v>20479.009999999998</v>
      </c>
      <c r="MR6" s="3">
        <v>7306.75</v>
      </c>
      <c r="MS6" s="3">
        <v>0</v>
      </c>
      <c r="MT6" s="3">
        <v>0</v>
      </c>
      <c r="MU6" s="3">
        <v>0</v>
      </c>
      <c r="MV6" s="3">
        <v>0</v>
      </c>
      <c r="MW6" s="3">
        <v>0</v>
      </c>
      <c r="MX6" s="3">
        <v>0</v>
      </c>
      <c r="MY6" s="3">
        <v>0</v>
      </c>
      <c r="MZ6" s="3">
        <v>0</v>
      </c>
      <c r="NA6" s="3">
        <v>0</v>
      </c>
      <c r="NB6" s="3">
        <v>0</v>
      </c>
      <c r="NC6" s="3">
        <v>0</v>
      </c>
      <c r="ND6" s="3">
        <v>0</v>
      </c>
      <c r="NE6" s="3">
        <v>0</v>
      </c>
      <c r="NF6" s="3">
        <v>0</v>
      </c>
      <c r="NG6" s="3">
        <v>0</v>
      </c>
      <c r="NH6" s="3">
        <v>0</v>
      </c>
      <c r="NI6" s="3">
        <v>0</v>
      </c>
      <c r="NJ6" s="3">
        <v>0</v>
      </c>
      <c r="NK6" s="3">
        <v>0</v>
      </c>
      <c r="NL6" s="3">
        <v>0</v>
      </c>
      <c r="NM6" s="3">
        <v>0</v>
      </c>
      <c r="NN6" s="3">
        <v>0</v>
      </c>
      <c r="NO6" s="3">
        <v>0</v>
      </c>
      <c r="NP6" s="3">
        <v>0</v>
      </c>
      <c r="NQ6" s="3">
        <v>0</v>
      </c>
      <c r="NR6" s="3">
        <v>0</v>
      </c>
      <c r="NS6" s="3">
        <v>0</v>
      </c>
      <c r="NT6" s="3">
        <v>0</v>
      </c>
      <c r="NU6" s="3">
        <v>0</v>
      </c>
      <c r="NV6" s="3">
        <v>0</v>
      </c>
      <c r="NW6" s="3">
        <v>0</v>
      </c>
      <c r="NX6" s="3">
        <v>0</v>
      </c>
      <c r="NY6" s="3">
        <v>0</v>
      </c>
      <c r="NZ6" s="3">
        <v>0</v>
      </c>
      <c r="OA6" s="3">
        <v>0</v>
      </c>
      <c r="OB6" s="3">
        <v>0</v>
      </c>
      <c r="OC6" s="3">
        <v>0</v>
      </c>
      <c r="OD6" s="3">
        <v>0</v>
      </c>
      <c r="OE6" s="3">
        <v>0</v>
      </c>
      <c r="OF6" s="3">
        <v>0</v>
      </c>
      <c r="OG6" s="3">
        <v>0</v>
      </c>
      <c r="OH6" s="3">
        <v>0</v>
      </c>
      <c r="OI6" s="3">
        <v>0</v>
      </c>
      <c r="OJ6" s="3">
        <v>0</v>
      </c>
      <c r="OK6" s="3">
        <v>0</v>
      </c>
      <c r="OL6" s="3">
        <v>0</v>
      </c>
      <c r="OM6" s="3">
        <v>0</v>
      </c>
      <c r="ON6" s="3">
        <v>0</v>
      </c>
      <c r="OO6" s="3">
        <v>0</v>
      </c>
      <c r="OP6" s="3">
        <v>0</v>
      </c>
      <c r="OQ6" s="3">
        <v>0</v>
      </c>
      <c r="OR6" s="3">
        <v>1161034.51</v>
      </c>
    </row>
    <row r="7" spans="1:408">
      <c r="A7" s="3">
        <v>120495</v>
      </c>
      <c r="B7" s="3">
        <v>462310</v>
      </c>
      <c r="C7" s="3">
        <v>457284</v>
      </c>
      <c r="D7" s="3" t="s">
        <v>408</v>
      </c>
      <c r="E7" s="3">
        <v>4087</v>
      </c>
      <c r="F7" s="3">
        <v>2474</v>
      </c>
      <c r="G7" s="3">
        <v>3250</v>
      </c>
      <c r="H7" s="3">
        <v>4092</v>
      </c>
      <c r="I7" s="3">
        <v>2228</v>
      </c>
      <c r="J7" s="3">
        <v>1843</v>
      </c>
      <c r="K7" s="3">
        <v>2628</v>
      </c>
      <c r="L7" s="3">
        <v>2720</v>
      </c>
      <c r="M7" s="3">
        <v>7665</v>
      </c>
      <c r="N7" s="3">
        <v>1802</v>
      </c>
      <c r="O7" s="3">
        <v>3392</v>
      </c>
      <c r="P7" s="3">
        <v>2747</v>
      </c>
      <c r="Q7" s="3">
        <v>3282</v>
      </c>
      <c r="R7" s="3">
        <v>4269</v>
      </c>
      <c r="S7" s="3">
        <v>3595</v>
      </c>
      <c r="T7" s="3">
        <v>7315</v>
      </c>
      <c r="U7" s="3">
        <v>2501</v>
      </c>
      <c r="V7" s="3">
        <v>2321</v>
      </c>
      <c r="W7" s="3">
        <v>3800</v>
      </c>
      <c r="X7" s="3">
        <v>4855</v>
      </c>
      <c r="Y7" s="3">
        <v>865</v>
      </c>
      <c r="Z7" s="3">
        <v>57</v>
      </c>
      <c r="AA7" s="3">
        <v>75</v>
      </c>
      <c r="AB7" s="3">
        <v>2703</v>
      </c>
      <c r="AC7" s="3">
        <v>6773</v>
      </c>
      <c r="AD7" s="3">
        <v>4216</v>
      </c>
      <c r="AE7" s="3">
        <v>5016</v>
      </c>
      <c r="AF7" s="3">
        <v>3564</v>
      </c>
      <c r="AG7" s="3">
        <v>2478</v>
      </c>
      <c r="AH7" s="3">
        <v>2900</v>
      </c>
      <c r="AI7" s="3">
        <v>4935</v>
      </c>
      <c r="AJ7" s="3">
        <v>2641</v>
      </c>
      <c r="AK7" s="3">
        <v>2086</v>
      </c>
      <c r="AL7" s="3">
        <v>5135</v>
      </c>
      <c r="AM7" s="3">
        <v>3147</v>
      </c>
      <c r="AN7" s="3">
        <v>3129</v>
      </c>
      <c r="AO7" s="3">
        <v>4345</v>
      </c>
      <c r="AP7" s="3">
        <v>4061</v>
      </c>
      <c r="AQ7" s="3">
        <v>9668</v>
      </c>
      <c r="AR7" s="3">
        <v>4113</v>
      </c>
      <c r="AS7" s="3">
        <v>9136</v>
      </c>
      <c r="AT7" s="3">
        <v>4302</v>
      </c>
      <c r="AU7" s="3">
        <v>15446</v>
      </c>
      <c r="AV7" s="3">
        <v>10904</v>
      </c>
      <c r="AW7" s="3">
        <v>4422</v>
      </c>
      <c r="AX7" s="3">
        <v>6486</v>
      </c>
      <c r="AY7" s="3">
        <v>5617</v>
      </c>
      <c r="AZ7" s="3">
        <v>21256</v>
      </c>
      <c r="BA7" s="3">
        <v>12764</v>
      </c>
      <c r="BB7" s="3">
        <v>13820</v>
      </c>
      <c r="BC7" s="3">
        <v>13146</v>
      </c>
      <c r="BD7" s="3">
        <v>0</v>
      </c>
      <c r="BE7" s="3">
        <v>0</v>
      </c>
      <c r="BF7" s="3">
        <v>6727</v>
      </c>
      <c r="BG7" s="3">
        <v>2363</v>
      </c>
      <c r="BH7" s="3">
        <v>1348</v>
      </c>
      <c r="BI7" s="3">
        <v>311</v>
      </c>
      <c r="BJ7" s="3">
        <v>245</v>
      </c>
      <c r="BK7" s="3">
        <v>92</v>
      </c>
      <c r="BL7" s="3">
        <v>84</v>
      </c>
      <c r="BM7" s="3">
        <v>218</v>
      </c>
      <c r="BN7" s="3">
        <v>2475</v>
      </c>
      <c r="BO7" s="3">
        <v>2402</v>
      </c>
      <c r="BP7" s="3">
        <v>0</v>
      </c>
      <c r="BQ7" s="3">
        <v>680</v>
      </c>
      <c r="BR7" s="3">
        <v>0</v>
      </c>
      <c r="BS7" s="3">
        <v>655</v>
      </c>
      <c r="BT7" s="3">
        <v>263</v>
      </c>
      <c r="BU7" s="3">
        <v>782</v>
      </c>
      <c r="BV7" s="3">
        <v>267</v>
      </c>
      <c r="BW7" s="3">
        <v>45</v>
      </c>
      <c r="BX7" s="3">
        <v>32</v>
      </c>
      <c r="BY7" s="3">
        <v>27</v>
      </c>
      <c r="BZ7" s="3">
        <v>120</v>
      </c>
      <c r="CA7" s="3">
        <v>119</v>
      </c>
      <c r="CB7" s="3">
        <v>68</v>
      </c>
      <c r="CC7" s="3">
        <v>93</v>
      </c>
      <c r="CD7" s="3">
        <v>63</v>
      </c>
      <c r="CE7" s="3">
        <v>427</v>
      </c>
      <c r="CF7" s="3">
        <v>803</v>
      </c>
      <c r="CG7" s="3">
        <v>439</v>
      </c>
      <c r="CH7" s="3">
        <v>343</v>
      </c>
      <c r="CI7" s="3">
        <v>468</v>
      </c>
      <c r="CJ7" s="3">
        <v>276</v>
      </c>
      <c r="CK7" s="3">
        <v>143</v>
      </c>
      <c r="CL7" s="3">
        <v>232</v>
      </c>
      <c r="CM7" s="3">
        <v>108</v>
      </c>
      <c r="CN7" s="3">
        <v>204</v>
      </c>
      <c r="CO7" s="3">
        <v>324</v>
      </c>
      <c r="CP7" s="3">
        <v>340</v>
      </c>
      <c r="CQ7" s="3">
        <v>371</v>
      </c>
      <c r="CR7" s="3">
        <v>742</v>
      </c>
      <c r="CS7" s="3">
        <v>797</v>
      </c>
      <c r="CT7" s="3">
        <v>200</v>
      </c>
      <c r="CU7" s="3">
        <v>205</v>
      </c>
      <c r="CV7" s="3">
        <v>166</v>
      </c>
      <c r="CW7" s="3">
        <v>270</v>
      </c>
      <c r="CX7" s="3">
        <v>351</v>
      </c>
      <c r="CY7" s="3">
        <v>1293</v>
      </c>
      <c r="CZ7" s="3">
        <v>543</v>
      </c>
      <c r="DA7" s="3">
        <v>288596</v>
      </c>
      <c r="DB7" s="3">
        <v>11823.68</v>
      </c>
      <c r="DC7" s="3">
        <v>7436.25</v>
      </c>
      <c r="DD7" s="3">
        <v>9682.77</v>
      </c>
      <c r="DE7" s="3">
        <v>12394.38</v>
      </c>
      <c r="DF7" s="3">
        <v>6760.78</v>
      </c>
      <c r="DG7" s="3">
        <v>5609.51</v>
      </c>
      <c r="DH7" s="3">
        <v>7882.08</v>
      </c>
      <c r="DI7" s="3">
        <v>8148.42</v>
      </c>
      <c r="DJ7" s="3">
        <v>22464.2</v>
      </c>
      <c r="DK7" s="3">
        <v>5490.81</v>
      </c>
      <c r="DL7" s="3">
        <v>10093.86</v>
      </c>
      <c r="DM7" s="3">
        <v>8226.59</v>
      </c>
      <c r="DN7" s="3">
        <v>9775.41</v>
      </c>
      <c r="DO7" s="3">
        <v>12632.78</v>
      </c>
      <c r="DP7" s="3">
        <v>10727.05</v>
      </c>
      <c r="DQ7" s="3">
        <v>21724.97</v>
      </c>
      <c r="DR7" s="3">
        <v>7514.42</v>
      </c>
      <c r="DS7" s="3">
        <v>6993.32</v>
      </c>
      <c r="DT7" s="3">
        <v>11328.27</v>
      </c>
      <c r="DU7" s="3">
        <v>14329.25</v>
      </c>
      <c r="DV7" s="3">
        <v>2743.23</v>
      </c>
      <c r="DW7" s="3">
        <v>194.8</v>
      </c>
      <c r="DX7" s="3">
        <v>251.57</v>
      </c>
      <c r="DY7" s="3">
        <v>8099.21</v>
      </c>
      <c r="DZ7" s="3">
        <v>20225.23</v>
      </c>
      <c r="EA7" s="3">
        <v>12583.69</v>
      </c>
      <c r="EB7" s="3">
        <v>14925.78</v>
      </c>
      <c r="EC7" s="3">
        <v>10762.65</v>
      </c>
      <c r="ED7" s="3">
        <v>7573.36</v>
      </c>
      <c r="EE7" s="3">
        <v>8908.1</v>
      </c>
      <c r="EF7" s="3">
        <v>14591.86</v>
      </c>
      <c r="EG7" s="3">
        <v>8184.71</v>
      </c>
      <c r="EH7" s="3">
        <v>6634.6</v>
      </c>
      <c r="EI7" s="3">
        <v>15150.46</v>
      </c>
      <c r="EJ7" s="3">
        <v>9597.9699999999993</v>
      </c>
      <c r="EK7" s="3">
        <v>9547.7000000000007</v>
      </c>
      <c r="EL7" s="3">
        <v>13182.84</v>
      </c>
      <c r="EM7" s="3">
        <v>12749.61</v>
      </c>
      <c r="EN7" s="3">
        <v>30030.55</v>
      </c>
      <c r="EO7" s="3">
        <v>12902.02</v>
      </c>
      <c r="EP7" s="3">
        <v>28471.26</v>
      </c>
      <c r="EQ7" s="3">
        <v>13455.98</v>
      </c>
      <c r="ER7" s="3">
        <v>46119.05</v>
      </c>
      <c r="ES7" s="3">
        <v>32806.44</v>
      </c>
      <c r="ET7" s="3">
        <v>13807.7</v>
      </c>
      <c r="EU7" s="3">
        <v>19857.29</v>
      </c>
      <c r="EV7" s="3">
        <v>17310.25</v>
      </c>
      <c r="EW7" s="3">
        <v>64841.8</v>
      </c>
      <c r="EX7" s="3">
        <v>38258.1</v>
      </c>
      <c r="EY7" s="3">
        <v>41353.24</v>
      </c>
      <c r="EZ7" s="3">
        <v>40092.620000000003</v>
      </c>
      <c r="FA7" s="3">
        <v>0</v>
      </c>
      <c r="FB7" s="3">
        <v>0</v>
      </c>
      <c r="FC7" s="3">
        <v>21423.88</v>
      </c>
      <c r="FD7" s="3">
        <v>8096.22</v>
      </c>
      <c r="FE7" s="3">
        <v>4996.41</v>
      </c>
      <c r="FF7" s="3">
        <v>1232.05</v>
      </c>
      <c r="FG7" s="3">
        <v>973.27</v>
      </c>
      <c r="FH7" s="3">
        <v>373.35</v>
      </c>
      <c r="FI7" s="3">
        <v>341.98</v>
      </c>
      <c r="FJ7" s="3">
        <v>867.4</v>
      </c>
      <c r="FK7" s="3">
        <v>8438.27</v>
      </c>
      <c r="FL7" s="3">
        <v>8221.9599999999991</v>
      </c>
      <c r="FM7" s="3">
        <v>0</v>
      </c>
      <c r="FN7" s="3">
        <v>2718.87</v>
      </c>
      <c r="FO7" s="3">
        <v>3503.58</v>
      </c>
      <c r="FP7" s="3">
        <v>2597.15</v>
      </c>
      <c r="FQ7" s="3">
        <v>1045.28</v>
      </c>
      <c r="FR7" s="3">
        <v>3095.87</v>
      </c>
      <c r="FS7" s="3">
        <v>1060.99</v>
      </c>
      <c r="FT7" s="3">
        <v>189.2</v>
      </c>
      <c r="FU7" s="3">
        <v>138.13999999999999</v>
      </c>
      <c r="FV7" s="3">
        <v>118.51</v>
      </c>
      <c r="FW7" s="3">
        <v>483.72</v>
      </c>
      <c r="FX7" s="3">
        <v>479.79</v>
      </c>
      <c r="FY7" s="3">
        <v>277.89999999999998</v>
      </c>
      <c r="FZ7" s="3">
        <v>378.26</v>
      </c>
      <c r="GA7" s="3">
        <v>257.13</v>
      </c>
      <c r="GB7" s="3">
        <v>1683.33</v>
      </c>
      <c r="GC7" s="3">
        <v>3157.12</v>
      </c>
      <c r="GD7" s="3">
        <v>1728.42</v>
      </c>
      <c r="GE7" s="3">
        <v>1354.64</v>
      </c>
      <c r="GF7" s="3">
        <v>1845.64</v>
      </c>
      <c r="GG7" s="3">
        <v>1092.47</v>
      </c>
      <c r="GH7" s="3">
        <v>572.04</v>
      </c>
      <c r="GI7" s="3">
        <v>920.3</v>
      </c>
      <c r="GJ7" s="3">
        <v>450.66</v>
      </c>
      <c r="GK7" s="3">
        <v>884.93</v>
      </c>
      <c r="GL7" s="3">
        <v>1401.17</v>
      </c>
      <c r="GM7" s="3">
        <v>1470</v>
      </c>
      <c r="GN7" s="3">
        <v>1603.36</v>
      </c>
      <c r="GO7" s="3">
        <v>3199.4</v>
      </c>
      <c r="GP7" s="3">
        <v>3436.01</v>
      </c>
      <c r="GQ7" s="3">
        <v>867.72</v>
      </c>
      <c r="GR7" s="3">
        <v>889.23</v>
      </c>
      <c r="GS7" s="3">
        <v>721.45</v>
      </c>
      <c r="GT7" s="3">
        <v>1168.8599999999999</v>
      </c>
      <c r="GU7" s="3">
        <v>1517.32</v>
      </c>
      <c r="GV7" s="3">
        <v>5426.08</v>
      </c>
      <c r="GW7" s="3">
        <v>2506.83</v>
      </c>
      <c r="GX7" s="3">
        <v>895458.63</v>
      </c>
      <c r="GY7" s="3">
        <v>4087</v>
      </c>
      <c r="GZ7" s="3">
        <v>2474</v>
      </c>
      <c r="HA7" s="3">
        <v>3250</v>
      </c>
      <c r="HB7" s="3">
        <v>4092</v>
      </c>
      <c r="HC7" s="3">
        <v>2228</v>
      </c>
      <c r="HD7" s="3">
        <v>1843</v>
      </c>
      <c r="HE7" s="3">
        <v>2628</v>
      </c>
      <c r="HF7" s="3">
        <v>2720</v>
      </c>
      <c r="HG7" s="3">
        <v>7665</v>
      </c>
      <c r="HH7" s="3">
        <v>1802</v>
      </c>
      <c r="HI7" s="3">
        <v>3392</v>
      </c>
      <c r="HJ7" s="3">
        <v>2747</v>
      </c>
      <c r="HK7" s="3">
        <v>3282</v>
      </c>
      <c r="HL7" s="3">
        <v>4269</v>
      </c>
      <c r="HM7" s="3">
        <v>3595</v>
      </c>
      <c r="HN7" s="3">
        <v>7315</v>
      </c>
      <c r="HO7" s="3">
        <v>2501</v>
      </c>
      <c r="HP7" s="3">
        <v>2321</v>
      </c>
      <c r="HQ7" s="3">
        <v>3800</v>
      </c>
      <c r="HR7" s="3">
        <v>4855</v>
      </c>
      <c r="HS7" s="3">
        <v>865</v>
      </c>
      <c r="HT7" s="3">
        <v>57</v>
      </c>
      <c r="HU7" s="3">
        <v>75</v>
      </c>
      <c r="HV7" s="3">
        <v>2703</v>
      </c>
      <c r="HW7" s="3">
        <v>6773</v>
      </c>
      <c r="HX7" s="3">
        <v>4216</v>
      </c>
      <c r="HY7" s="3">
        <v>5016</v>
      </c>
      <c r="HZ7" s="3">
        <v>3564</v>
      </c>
      <c r="IA7" s="3">
        <v>2478</v>
      </c>
      <c r="IB7" s="3">
        <v>2900</v>
      </c>
      <c r="IC7" s="3">
        <v>4935</v>
      </c>
      <c r="ID7" s="3">
        <v>2641</v>
      </c>
      <c r="IE7" s="3">
        <v>2086</v>
      </c>
      <c r="IF7" s="3">
        <v>5135</v>
      </c>
      <c r="IG7" s="3">
        <v>3147</v>
      </c>
      <c r="IH7" s="3">
        <v>3129</v>
      </c>
      <c r="II7" s="3">
        <v>4345</v>
      </c>
      <c r="IJ7" s="3">
        <v>4061</v>
      </c>
      <c r="IK7" s="3">
        <v>9668</v>
      </c>
      <c r="IL7" s="3">
        <v>4113</v>
      </c>
      <c r="IM7" s="3">
        <v>9136</v>
      </c>
      <c r="IN7" s="3">
        <v>4302</v>
      </c>
      <c r="IO7" s="3">
        <v>15446</v>
      </c>
      <c r="IP7" s="3">
        <v>10904</v>
      </c>
      <c r="IQ7" s="3">
        <v>4422</v>
      </c>
      <c r="IR7" s="3">
        <v>6486</v>
      </c>
      <c r="IS7" s="3">
        <v>5617</v>
      </c>
      <c r="IT7" s="3">
        <v>21256</v>
      </c>
      <c r="IU7" s="3">
        <v>12764</v>
      </c>
      <c r="IV7" s="3">
        <v>13820</v>
      </c>
      <c r="IW7" s="3">
        <v>13146</v>
      </c>
      <c r="IX7" s="3">
        <v>0</v>
      </c>
      <c r="IY7" s="3">
        <v>0</v>
      </c>
      <c r="IZ7" s="3">
        <v>6727</v>
      </c>
      <c r="JA7" s="3">
        <v>2363</v>
      </c>
      <c r="JB7" s="3">
        <v>1348</v>
      </c>
      <c r="JC7" s="3">
        <v>311</v>
      </c>
      <c r="JD7" s="3">
        <v>245</v>
      </c>
      <c r="JE7" s="3">
        <v>92</v>
      </c>
      <c r="JF7" s="3">
        <v>84</v>
      </c>
      <c r="JG7" s="3">
        <v>218</v>
      </c>
      <c r="JH7" s="3">
        <v>2475</v>
      </c>
      <c r="JI7" s="3">
        <v>2402</v>
      </c>
      <c r="JJ7" s="3">
        <v>0</v>
      </c>
      <c r="JK7" s="3">
        <v>680</v>
      </c>
      <c r="JL7" s="3">
        <v>0</v>
      </c>
      <c r="JM7" s="3">
        <v>655</v>
      </c>
      <c r="JN7" s="3">
        <v>263</v>
      </c>
      <c r="JO7" s="3">
        <v>782</v>
      </c>
      <c r="JP7" s="3">
        <v>267</v>
      </c>
      <c r="JQ7" s="3">
        <v>45</v>
      </c>
      <c r="JR7" s="3">
        <v>32</v>
      </c>
      <c r="JS7" s="3">
        <v>27</v>
      </c>
      <c r="JT7" s="3">
        <v>120</v>
      </c>
      <c r="JU7" s="3">
        <v>119</v>
      </c>
      <c r="JV7" s="3">
        <v>68</v>
      </c>
      <c r="JW7" s="3">
        <v>93</v>
      </c>
      <c r="JX7" s="3">
        <v>63</v>
      </c>
      <c r="JY7" s="3">
        <v>427</v>
      </c>
      <c r="JZ7" s="3">
        <v>803</v>
      </c>
      <c r="KA7" s="3">
        <v>439</v>
      </c>
      <c r="KB7" s="3">
        <v>343</v>
      </c>
      <c r="KC7" s="3">
        <v>468</v>
      </c>
      <c r="KD7" s="3">
        <v>276</v>
      </c>
      <c r="KE7" s="3">
        <v>143</v>
      </c>
      <c r="KF7" s="3">
        <v>232</v>
      </c>
      <c r="KG7" s="3">
        <v>108</v>
      </c>
      <c r="KH7" s="3">
        <v>204</v>
      </c>
      <c r="KI7" s="3">
        <v>324</v>
      </c>
      <c r="KJ7" s="3">
        <v>340</v>
      </c>
      <c r="KK7" s="3">
        <v>371</v>
      </c>
      <c r="KL7" s="3">
        <v>742</v>
      </c>
      <c r="KM7" s="3">
        <v>797</v>
      </c>
      <c r="KN7" s="3">
        <v>200</v>
      </c>
      <c r="KO7" s="3">
        <v>205</v>
      </c>
      <c r="KP7" s="3">
        <v>166</v>
      </c>
      <c r="KQ7" s="3">
        <v>270</v>
      </c>
      <c r="KR7" s="3">
        <v>351</v>
      </c>
      <c r="KS7" s="3">
        <v>1293</v>
      </c>
      <c r="KT7" s="3">
        <v>543</v>
      </c>
      <c r="KU7" s="3">
        <v>288596</v>
      </c>
      <c r="KV7" s="3">
        <v>11033.23</v>
      </c>
      <c r="KW7" s="3">
        <v>6944.52</v>
      </c>
      <c r="KX7" s="3">
        <v>9122.75</v>
      </c>
      <c r="KY7" s="3">
        <v>11486.24</v>
      </c>
      <c r="KZ7" s="3">
        <v>6254</v>
      </c>
      <c r="LA7" s="3">
        <v>5173.3</v>
      </c>
      <c r="LB7" s="3">
        <v>7376.8</v>
      </c>
      <c r="LC7" s="3">
        <v>7635.04</v>
      </c>
      <c r="LD7" s="3">
        <v>21515.66</v>
      </c>
      <c r="LE7" s="3">
        <v>5058.21</v>
      </c>
      <c r="LF7" s="3">
        <v>9521.34</v>
      </c>
      <c r="LG7" s="3">
        <v>7710.83</v>
      </c>
      <c r="LH7" s="3">
        <v>9212.57</v>
      </c>
      <c r="LI7" s="3">
        <v>11983.08</v>
      </c>
      <c r="LJ7" s="3">
        <v>10091.17</v>
      </c>
      <c r="LK7" s="3">
        <v>20533.21</v>
      </c>
      <c r="LL7" s="3">
        <v>7020.31</v>
      </c>
      <c r="LM7" s="3">
        <v>6515.05</v>
      </c>
      <c r="LN7" s="3">
        <v>10666.6</v>
      </c>
      <c r="LO7" s="3">
        <v>13627.99</v>
      </c>
      <c r="LP7" s="3">
        <v>2428.06</v>
      </c>
      <c r="LQ7" s="3">
        <v>160</v>
      </c>
      <c r="LR7" s="3">
        <v>210.53</v>
      </c>
      <c r="LS7" s="3">
        <v>7587.32</v>
      </c>
      <c r="LT7" s="3">
        <v>19381.830000000002</v>
      </c>
      <c r="LU7" s="3">
        <v>12879.88</v>
      </c>
      <c r="LV7" s="3">
        <v>15323.88</v>
      </c>
      <c r="LW7" s="3">
        <v>10888.02</v>
      </c>
      <c r="LX7" s="3">
        <v>7570.29</v>
      </c>
      <c r="LY7" s="3">
        <v>8859.5</v>
      </c>
      <c r="LZ7" s="3">
        <v>15076.43</v>
      </c>
      <c r="MA7" s="3">
        <v>8068.26</v>
      </c>
      <c r="MB7" s="3">
        <v>6372.73</v>
      </c>
      <c r="MC7" s="3">
        <v>15687.43</v>
      </c>
      <c r="MD7" s="3">
        <v>9614.09</v>
      </c>
      <c r="ME7" s="3">
        <v>9559.1</v>
      </c>
      <c r="MF7" s="3">
        <v>13600.97</v>
      </c>
      <c r="MG7" s="3">
        <v>13182.01</v>
      </c>
      <c r="MH7" s="3">
        <v>31382.33</v>
      </c>
      <c r="MI7" s="3">
        <v>13350.8</v>
      </c>
      <c r="MJ7" s="3">
        <v>29655.46</v>
      </c>
      <c r="MK7" s="3">
        <v>13964.29</v>
      </c>
      <c r="ML7" s="3">
        <v>50137.72</v>
      </c>
      <c r="MM7" s="3">
        <v>35394.379999999997</v>
      </c>
      <c r="MN7" s="3">
        <v>14353.81</v>
      </c>
      <c r="MO7" s="3">
        <v>21053.56</v>
      </c>
      <c r="MP7" s="3">
        <v>18232.78</v>
      </c>
      <c r="MQ7" s="3">
        <v>68996.98</v>
      </c>
      <c r="MR7" s="3">
        <v>41431.94</v>
      </c>
      <c r="MS7" s="3">
        <v>44859.72</v>
      </c>
      <c r="MT7" s="3">
        <v>42265.919999999998</v>
      </c>
      <c r="MU7" s="3">
        <v>0</v>
      </c>
      <c r="MV7" s="3">
        <v>0</v>
      </c>
      <c r="MW7" s="3">
        <v>21364.95</v>
      </c>
      <c r="MX7" s="3">
        <v>7504.89</v>
      </c>
      <c r="MY7" s="3">
        <v>4281.25</v>
      </c>
      <c r="MZ7" s="3">
        <v>987.74</v>
      </c>
      <c r="NA7" s="3">
        <v>778.12</v>
      </c>
      <c r="NB7" s="3">
        <v>292.19</v>
      </c>
      <c r="NC7" s="3">
        <v>266.77999999999997</v>
      </c>
      <c r="ND7" s="3">
        <v>692.37</v>
      </c>
      <c r="NE7" s="3">
        <v>7860.6</v>
      </c>
      <c r="NF7" s="3">
        <v>7709.16</v>
      </c>
      <c r="NG7" s="3">
        <v>0</v>
      </c>
      <c r="NH7" s="3">
        <v>2186.1999999999998</v>
      </c>
      <c r="NI7" s="3">
        <v>2881.25</v>
      </c>
      <c r="NJ7" s="3">
        <v>2122.86</v>
      </c>
      <c r="NK7" s="3">
        <v>852.38</v>
      </c>
      <c r="NL7" s="3">
        <v>2534.46</v>
      </c>
      <c r="NM7" s="3">
        <v>865.35</v>
      </c>
      <c r="NN7" s="3">
        <v>145.85</v>
      </c>
      <c r="NO7" s="3">
        <v>103.71</v>
      </c>
      <c r="NP7" s="3">
        <v>87.51</v>
      </c>
      <c r="NQ7" s="3">
        <v>388.92</v>
      </c>
      <c r="NR7" s="3">
        <v>385.68</v>
      </c>
      <c r="NS7" s="3">
        <v>219.4</v>
      </c>
      <c r="NT7" s="3">
        <v>297.88</v>
      </c>
      <c r="NU7" s="3">
        <v>201.79</v>
      </c>
      <c r="NV7" s="3">
        <v>1367.68</v>
      </c>
      <c r="NW7" s="3">
        <v>2572.0100000000002</v>
      </c>
      <c r="NX7" s="3">
        <v>1406.12</v>
      </c>
      <c r="NY7" s="3">
        <v>1098.6300000000001</v>
      </c>
      <c r="NZ7" s="3">
        <v>1499</v>
      </c>
      <c r="OA7" s="3">
        <v>884.03</v>
      </c>
      <c r="OB7" s="3">
        <v>458.03</v>
      </c>
      <c r="OC7" s="3">
        <v>743.1</v>
      </c>
      <c r="OD7" s="3">
        <v>353.61</v>
      </c>
      <c r="OE7" s="3">
        <v>687.48</v>
      </c>
      <c r="OF7" s="3">
        <v>1091.8800000000001</v>
      </c>
      <c r="OG7" s="3">
        <v>1145.8</v>
      </c>
      <c r="OH7" s="3">
        <v>1250.27</v>
      </c>
      <c r="OI7" s="3">
        <v>2500.54</v>
      </c>
      <c r="OJ7" s="3">
        <v>2685.89</v>
      </c>
      <c r="OK7" s="3">
        <v>674</v>
      </c>
      <c r="OL7" s="3">
        <v>690.85</v>
      </c>
      <c r="OM7" s="3">
        <v>559.41999999999996</v>
      </c>
      <c r="ON7" s="3">
        <v>909.9</v>
      </c>
      <c r="OO7" s="3">
        <v>1182.8699999999999</v>
      </c>
      <c r="OP7" s="3">
        <v>4474.91</v>
      </c>
      <c r="OQ7" s="3">
        <v>1965.66</v>
      </c>
      <c r="OR7" s="3">
        <v>895224.89</v>
      </c>
    </row>
    <row r="8" spans="1:408">
      <c r="A8" s="3">
        <v>120495</v>
      </c>
      <c r="B8" s="3">
        <v>462309</v>
      </c>
      <c r="C8" s="3">
        <v>457283</v>
      </c>
      <c r="D8" s="3" t="s">
        <v>408</v>
      </c>
      <c r="E8" s="3">
        <v>6597</v>
      </c>
      <c r="F8" s="3">
        <v>6116</v>
      </c>
      <c r="G8" s="3">
        <v>5668</v>
      </c>
      <c r="H8" s="3">
        <v>9717</v>
      </c>
      <c r="I8" s="3">
        <v>0</v>
      </c>
      <c r="J8" s="3">
        <v>0</v>
      </c>
      <c r="K8" s="3">
        <v>0</v>
      </c>
      <c r="L8" s="3">
        <v>0</v>
      </c>
      <c r="M8" s="3">
        <v>19288</v>
      </c>
      <c r="N8" s="3">
        <v>1418</v>
      </c>
      <c r="O8" s="3">
        <v>3772</v>
      </c>
      <c r="P8" s="3">
        <v>3048</v>
      </c>
      <c r="Q8" s="3">
        <v>3259</v>
      </c>
      <c r="R8" s="3">
        <v>4319</v>
      </c>
      <c r="S8" s="3">
        <v>4777</v>
      </c>
      <c r="T8" s="3">
        <v>2339</v>
      </c>
      <c r="U8" s="3">
        <v>1703</v>
      </c>
      <c r="V8" s="3">
        <v>1213</v>
      </c>
      <c r="W8" s="3">
        <v>2898</v>
      </c>
      <c r="X8" s="3">
        <v>4240</v>
      </c>
      <c r="Y8" s="3">
        <v>2891</v>
      </c>
      <c r="Z8" s="3">
        <v>3376</v>
      </c>
      <c r="AA8" s="3">
        <v>3213</v>
      </c>
      <c r="AB8" s="3">
        <v>3611</v>
      </c>
      <c r="AC8" s="3">
        <v>4498</v>
      </c>
      <c r="AD8" s="3">
        <v>4008</v>
      </c>
      <c r="AE8" s="3">
        <v>4817</v>
      </c>
      <c r="AF8" s="3">
        <v>2710</v>
      </c>
      <c r="AG8" s="3">
        <v>1512</v>
      </c>
      <c r="AH8" s="3">
        <v>1378</v>
      </c>
      <c r="AI8" s="3">
        <v>4216</v>
      </c>
      <c r="AJ8" s="3">
        <v>1293</v>
      </c>
      <c r="AK8" s="3">
        <v>1286</v>
      </c>
      <c r="AL8" s="3">
        <v>5013</v>
      </c>
      <c r="AM8" s="3">
        <v>2698</v>
      </c>
      <c r="AN8" s="3">
        <v>2682</v>
      </c>
      <c r="AO8" s="3">
        <v>4462</v>
      </c>
      <c r="AP8" s="3">
        <v>3379</v>
      </c>
      <c r="AQ8" s="3">
        <v>9857</v>
      </c>
      <c r="AR8" s="3">
        <v>4308</v>
      </c>
      <c r="AS8" s="3">
        <v>1764</v>
      </c>
      <c r="AT8" s="3">
        <v>0</v>
      </c>
      <c r="AU8" s="3">
        <v>0</v>
      </c>
      <c r="AV8" s="3">
        <v>0</v>
      </c>
      <c r="AW8" s="3">
        <v>0</v>
      </c>
      <c r="AX8" s="3">
        <v>2868</v>
      </c>
      <c r="AY8" s="3">
        <v>2244</v>
      </c>
      <c r="AZ8" s="3">
        <v>2337</v>
      </c>
      <c r="BA8" s="3">
        <v>2224</v>
      </c>
      <c r="BB8" s="3">
        <v>2076</v>
      </c>
      <c r="BC8" s="3">
        <v>2229</v>
      </c>
      <c r="BD8" s="3">
        <v>1006</v>
      </c>
      <c r="BE8" s="3">
        <v>360</v>
      </c>
      <c r="BF8" s="3">
        <v>0</v>
      </c>
      <c r="BG8" s="3">
        <v>2318</v>
      </c>
      <c r="BH8" s="3">
        <v>8170</v>
      </c>
      <c r="BI8" s="3">
        <v>9284</v>
      </c>
      <c r="BJ8" s="3">
        <v>4934</v>
      </c>
      <c r="BK8" s="3">
        <v>9663</v>
      </c>
      <c r="BL8" s="3">
        <v>8354</v>
      </c>
      <c r="BM8" s="3">
        <v>10106</v>
      </c>
      <c r="BN8" s="3">
        <v>2086</v>
      </c>
      <c r="BO8" s="3">
        <v>2151</v>
      </c>
      <c r="BP8" s="3">
        <v>0</v>
      </c>
      <c r="BQ8" s="3">
        <v>43409</v>
      </c>
      <c r="BR8" s="3">
        <v>5362</v>
      </c>
      <c r="BS8" s="3">
        <v>6928</v>
      </c>
      <c r="BT8" s="3">
        <v>8997</v>
      </c>
      <c r="BU8" s="3">
        <v>7807</v>
      </c>
      <c r="BV8" s="3">
        <v>3833</v>
      </c>
      <c r="BW8" s="3">
        <v>8179</v>
      </c>
      <c r="BX8" s="3">
        <v>8486</v>
      </c>
      <c r="BY8" s="3">
        <v>7627</v>
      </c>
      <c r="BZ8" s="3">
        <v>12155</v>
      </c>
      <c r="CA8" s="3">
        <v>8095</v>
      </c>
      <c r="CB8" s="3">
        <v>4698</v>
      </c>
      <c r="CC8" s="3">
        <v>3978</v>
      </c>
      <c r="CD8" s="3">
        <v>2253</v>
      </c>
      <c r="CE8" s="3">
        <v>1740</v>
      </c>
      <c r="CF8" s="3">
        <v>4873</v>
      </c>
      <c r="CG8" s="3">
        <v>5525</v>
      </c>
      <c r="CH8" s="3">
        <v>4152</v>
      </c>
      <c r="CI8" s="3">
        <v>8497</v>
      </c>
      <c r="CJ8" s="3">
        <v>6514</v>
      </c>
      <c r="CK8" s="3">
        <v>9551</v>
      </c>
      <c r="CL8" s="3">
        <v>6298</v>
      </c>
      <c r="CM8" s="3">
        <v>5702</v>
      </c>
      <c r="CN8" s="3">
        <v>4785</v>
      </c>
      <c r="CO8" s="3">
        <v>5671</v>
      </c>
      <c r="CP8" s="3">
        <v>40479</v>
      </c>
      <c r="CQ8" s="3">
        <v>7578</v>
      </c>
      <c r="CR8" s="3">
        <v>13548</v>
      </c>
      <c r="CS8" s="3">
        <v>4912</v>
      </c>
      <c r="CT8" s="3">
        <v>4402</v>
      </c>
      <c r="CU8" s="3">
        <v>9919</v>
      </c>
      <c r="CV8" s="3">
        <v>9037</v>
      </c>
      <c r="CW8" s="3">
        <v>11553</v>
      </c>
      <c r="CX8" s="3">
        <v>9957</v>
      </c>
      <c r="CY8" s="3">
        <v>18000</v>
      </c>
      <c r="CZ8" s="3">
        <v>9895</v>
      </c>
      <c r="DA8" s="3">
        <v>560149</v>
      </c>
      <c r="DB8" s="3">
        <v>18820.060000000001</v>
      </c>
      <c r="DC8" s="3">
        <v>17979.84</v>
      </c>
      <c r="DD8" s="3">
        <v>16682.88</v>
      </c>
      <c r="DE8" s="3">
        <v>28678.76</v>
      </c>
      <c r="DF8" s="3">
        <v>19529.2</v>
      </c>
      <c r="DG8" s="3">
        <v>12513.67</v>
      </c>
      <c r="DH8" s="3">
        <v>20817.47</v>
      </c>
      <c r="DI8" s="3">
        <v>18648.59</v>
      </c>
      <c r="DJ8" s="3">
        <v>57208.86</v>
      </c>
      <c r="DK8" s="3">
        <v>4379.13</v>
      </c>
      <c r="DL8" s="3">
        <v>11193.96</v>
      </c>
      <c r="DM8" s="3">
        <v>9097.98</v>
      </c>
      <c r="DN8" s="3">
        <v>9708.83</v>
      </c>
      <c r="DO8" s="3">
        <v>12777.53</v>
      </c>
      <c r="DP8" s="3">
        <v>14103.44</v>
      </c>
      <c r="DQ8" s="3">
        <v>7045.43</v>
      </c>
      <c r="DR8" s="3">
        <v>5204.21</v>
      </c>
      <c r="DS8" s="3">
        <v>3785.66</v>
      </c>
      <c r="DT8" s="3">
        <v>8716.98</v>
      </c>
      <c r="DU8" s="3">
        <v>12504.87</v>
      </c>
      <c r="DV8" s="3">
        <v>8643.4699999999993</v>
      </c>
      <c r="DW8" s="3">
        <v>10047.540000000001</v>
      </c>
      <c r="DX8" s="3">
        <v>9575.66</v>
      </c>
      <c r="DY8" s="3">
        <v>10727.87</v>
      </c>
      <c r="DZ8" s="3">
        <v>13317.54</v>
      </c>
      <c r="EA8" s="3">
        <v>11872.71</v>
      </c>
      <c r="EB8" s="3">
        <v>14262.28</v>
      </c>
      <c r="EC8" s="3">
        <v>8377.43</v>
      </c>
      <c r="ED8" s="3">
        <v>4875.32</v>
      </c>
      <c r="EE8" s="3">
        <v>4657.1499999999996</v>
      </c>
      <c r="EF8" s="3">
        <v>12583.69</v>
      </c>
      <c r="EG8" s="3">
        <v>4419.75</v>
      </c>
      <c r="EH8" s="3">
        <v>4400.2</v>
      </c>
      <c r="EI8" s="3">
        <v>14809.71</v>
      </c>
      <c r="EJ8" s="3">
        <v>8343.91</v>
      </c>
      <c r="EK8" s="3">
        <v>8299.23</v>
      </c>
      <c r="EL8" s="3">
        <v>13524.02</v>
      </c>
      <c r="EM8" s="3">
        <v>10750.67</v>
      </c>
      <c r="EN8" s="3">
        <v>30584.51</v>
      </c>
      <c r="EO8" s="3">
        <v>13473.57</v>
      </c>
      <c r="EP8" s="3">
        <v>6017.1</v>
      </c>
      <c r="EQ8" s="3">
        <v>0</v>
      </c>
      <c r="ER8" s="3">
        <v>0</v>
      </c>
      <c r="ES8" s="3">
        <v>0</v>
      </c>
      <c r="ET8" s="3">
        <v>0</v>
      </c>
      <c r="EU8" s="3">
        <v>9252.93</v>
      </c>
      <c r="EV8" s="3">
        <v>7423.98</v>
      </c>
      <c r="EW8" s="3">
        <v>7696.57</v>
      </c>
      <c r="EX8" s="3">
        <v>7365.36</v>
      </c>
      <c r="EY8" s="3">
        <v>6931.58</v>
      </c>
      <c r="EZ8" s="3">
        <v>7502.4</v>
      </c>
      <c r="FA8" s="3">
        <v>3951.94</v>
      </c>
      <c r="FB8" s="3">
        <v>1424.18</v>
      </c>
      <c r="FC8" s="3">
        <v>0</v>
      </c>
      <c r="FD8" s="3">
        <v>9005.57</v>
      </c>
      <c r="FE8" s="3">
        <v>25830.799999999999</v>
      </c>
      <c r="FF8" s="3">
        <v>29232.959999999999</v>
      </c>
      <c r="FG8" s="3">
        <v>15948.06</v>
      </c>
      <c r="FH8" s="3">
        <v>30390.42</v>
      </c>
      <c r="FI8" s="3">
        <v>26392.74</v>
      </c>
      <c r="FJ8" s="3">
        <v>31743.34</v>
      </c>
      <c r="FK8" s="3">
        <v>7250.26</v>
      </c>
      <c r="FL8" s="3">
        <v>7454.76</v>
      </c>
      <c r="FM8" s="3">
        <v>0</v>
      </c>
      <c r="FN8" s="3">
        <v>136224.01</v>
      </c>
      <c r="FO8" s="3">
        <v>17282.84</v>
      </c>
      <c r="FP8" s="3">
        <v>22073.23</v>
      </c>
      <c r="FQ8" s="3">
        <v>28402.3</v>
      </c>
      <c r="FR8" s="3">
        <v>24762.09</v>
      </c>
      <c r="FS8" s="3">
        <v>12605.63</v>
      </c>
      <c r="FT8" s="3">
        <v>25900.04</v>
      </c>
      <c r="FU8" s="3">
        <v>26839.15</v>
      </c>
      <c r="FV8" s="3">
        <v>24211.47</v>
      </c>
      <c r="FW8" s="3">
        <v>38062.629999999997</v>
      </c>
      <c r="FX8" s="3">
        <v>25643.09</v>
      </c>
      <c r="FY8" s="3">
        <v>15222.18</v>
      </c>
      <c r="FZ8" s="3">
        <v>12993.49</v>
      </c>
      <c r="GA8" s="3">
        <v>7740.87</v>
      </c>
      <c r="GB8" s="3">
        <v>6178.78</v>
      </c>
      <c r="GC8" s="3">
        <v>15718.77</v>
      </c>
      <c r="GD8" s="3">
        <v>17578.11</v>
      </c>
      <c r="GE8" s="3">
        <v>13523.32</v>
      </c>
      <c r="GF8" s="3">
        <v>26895.47</v>
      </c>
      <c r="GG8" s="3">
        <v>20715.61</v>
      </c>
      <c r="GH8" s="3">
        <v>29963.279999999999</v>
      </c>
      <c r="GI8" s="3">
        <v>20057.89</v>
      </c>
      <c r="GJ8" s="3">
        <v>19159.099999999999</v>
      </c>
      <c r="GK8" s="3">
        <v>17000.43</v>
      </c>
      <c r="GL8" s="3">
        <v>19971.18</v>
      </c>
      <c r="GM8" s="3">
        <v>136477.29999999999</v>
      </c>
      <c r="GN8" s="3">
        <v>26365.35</v>
      </c>
      <c r="GO8" s="3">
        <v>46382.76</v>
      </c>
      <c r="GP8" s="3">
        <v>17426.259999999998</v>
      </c>
      <c r="GQ8" s="3">
        <v>15716.23</v>
      </c>
      <c r="GR8" s="3">
        <v>34214.730000000003</v>
      </c>
      <c r="GS8" s="3">
        <v>31257.38</v>
      </c>
      <c r="GT8" s="3">
        <v>39693.53</v>
      </c>
      <c r="GU8" s="3">
        <v>34342.14</v>
      </c>
      <c r="GV8" s="3">
        <v>62786.84</v>
      </c>
      <c r="GW8" s="3">
        <v>36525.199999999997</v>
      </c>
      <c r="GX8" s="3">
        <v>1873671.21</v>
      </c>
      <c r="GY8" s="3">
        <v>6597</v>
      </c>
      <c r="GZ8" s="3">
        <v>6116</v>
      </c>
      <c r="HA8" s="3">
        <v>5668</v>
      </c>
      <c r="HB8" s="3">
        <v>9717</v>
      </c>
      <c r="HC8" s="3">
        <v>0</v>
      </c>
      <c r="HD8" s="3">
        <v>0</v>
      </c>
      <c r="HE8" s="3">
        <v>0</v>
      </c>
      <c r="HF8" s="3">
        <v>0</v>
      </c>
      <c r="HG8" s="3">
        <v>19288</v>
      </c>
      <c r="HH8" s="3">
        <v>1418</v>
      </c>
      <c r="HI8" s="3">
        <v>3772</v>
      </c>
      <c r="HJ8" s="3">
        <v>3048</v>
      </c>
      <c r="HK8" s="3">
        <v>3259</v>
      </c>
      <c r="HL8" s="3">
        <v>4319</v>
      </c>
      <c r="HM8" s="3">
        <v>4777</v>
      </c>
      <c r="HN8" s="3">
        <v>2339</v>
      </c>
      <c r="HO8" s="3">
        <v>1703</v>
      </c>
      <c r="HP8" s="3">
        <v>1213</v>
      </c>
      <c r="HQ8" s="3">
        <v>2898</v>
      </c>
      <c r="HR8" s="3">
        <v>4240</v>
      </c>
      <c r="HS8" s="3">
        <v>2891</v>
      </c>
      <c r="HT8" s="3">
        <v>3376</v>
      </c>
      <c r="HU8" s="3">
        <v>3213</v>
      </c>
      <c r="HV8" s="3">
        <v>3611</v>
      </c>
      <c r="HW8" s="3">
        <v>4498</v>
      </c>
      <c r="HX8" s="3">
        <v>4008</v>
      </c>
      <c r="HY8" s="3">
        <v>4817</v>
      </c>
      <c r="HZ8" s="3">
        <v>2710</v>
      </c>
      <c r="IA8" s="3">
        <v>1512</v>
      </c>
      <c r="IB8" s="3">
        <v>1378</v>
      </c>
      <c r="IC8" s="3">
        <v>4216</v>
      </c>
      <c r="ID8" s="3">
        <v>1293</v>
      </c>
      <c r="IE8" s="3">
        <v>1286</v>
      </c>
      <c r="IF8" s="3">
        <v>5013</v>
      </c>
      <c r="IG8" s="3">
        <v>2698</v>
      </c>
      <c r="IH8" s="3">
        <v>2682</v>
      </c>
      <c r="II8" s="3">
        <v>4462</v>
      </c>
      <c r="IJ8" s="3">
        <v>3379</v>
      </c>
      <c r="IK8" s="3">
        <v>9857</v>
      </c>
      <c r="IL8" s="3">
        <v>4308</v>
      </c>
      <c r="IM8" s="3">
        <v>1764</v>
      </c>
      <c r="IN8" s="3">
        <v>0</v>
      </c>
      <c r="IO8" s="3">
        <v>0</v>
      </c>
      <c r="IP8" s="3">
        <v>0</v>
      </c>
      <c r="IQ8" s="3">
        <v>0</v>
      </c>
      <c r="IR8" s="3">
        <v>2868</v>
      </c>
      <c r="IS8" s="3">
        <v>2244</v>
      </c>
      <c r="IT8" s="3">
        <v>2337</v>
      </c>
      <c r="IU8" s="3">
        <v>2224</v>
      </c>
      <c r="IV8" s="3">
        <v>2076</v>
      </c>
      <c r="IW8" s="3">
        <v>2229</v>
      </c>
      <c r="IX8" s="3">
        <v>1006</v>
      </c>
      <c r="IY8" s="3">
        <v>360</v>
      </c>
      <c r="IZ8" s="3">
        <v>0</v>
      </c>
      <c r="JA8" s="3">
        <v>2318</v>
      </c>
      <c r="JB8" s="3">
        <v>8170</v>
      </c>
      <c r="JC8" s="3">
        <v>9284</v>
      </c>
      <c r="JD8" s="3">
        <v>4934</v>
      </c>
      <c r="JE8" s="3">
        <v>9663</v>
      </c>
      <c r="JF8" s="3">
        <v>8354</v>
      </c>
      <c r="JG8" s="3">
        <v>10106</v>
      </c>
      <c r="JH8" s="3">
        <v>2086</v>
      </c>
      <c r="JI8" s="3">
        <v>2151</v>
      </c>
      <c r="JJ8" s="3">
        <v>0</v>
      </c>
      <c r="JK8" s="3">
        <v>43409</v>
      </c>
      <c r="JL8" s="3">
        <v>5362</v>
      </c>
      <c r="JM8" s="3">
        <v>6928</v>
      </c>
      <c r="JN8" s="3">
        <v>8997</v>
      </c>
      <c r="JO8" s="3">
        <v>7807</v>
      </c>
      <c r="JP8" s="3">
        <v>3833</v>
      </c>
      <c r="JQ8" s="3">
        <v>8179</v>
      </c>
      <c r="JR8" s="3">
        <v>8486</v>
      </c>
      <c r="JS8" s="3">
        <v>7627</v>
      </c>
      <c r="JT8" s="3">
        <v>12155</v>
      </c>
      <c r="JU8" s="3">
        <v>8095</v>
      </c>
      <c r="JV8" s="3">
        <v>4698</v>
      </c>
      <c r="JW8" s="3">
        <v>3978</v>
      </c>
      <c r="JX8" s="3">
        <v>2253</v>
      </c>
      <c r="JY8" s="3">
        <v>1740</v>
      </c>
      <c r="JZ8" s="3">
        <v>4873</v>
      </c>
      <c r="KA8" s="3">
        <v>5525</v>
      </c>
      <c r="KB8" s="3">
        <v>4152</v>
      </c>
      <c r="KC8" s="3">
        <v>8497</v>
      </c>
      <c r="KD8" s="3">
        <v>6514</v>
      </c>
      <c r="KE8" s="3">
        <v>9551</v>
      </c>
      <c r="KF8" s="3">
        <v>6298</v>
      </c>
      <c r="KG8" s="3">
        <v>5702</v>
      </c>
      <c r="KH8" s="3">
        <v>4785</v>
      </c>
      <c r="KI8" s="3">
        <v>5671</v>
      </c>
      <c r="KJ8" s="3">
        <v>40479</v>
      </c>
      <c r="KK8" s="3">
        <v>7578</v>
      </c>
      <c r="KL8" s="3">
        <v>13548</v>
      </c>
      <c r="KM8" s="3">
        <v>4912</v>
      </c>
      <c r="KN8" s="3">
        <v>4402</v>
      </c>
      <c r="KO8" s="3">
        <v>9919</v>
      </c>
      <c r="KP8" s="3">
        <v>9037</v>
      </c>
      <c r="KQ8" s="3">
        <v>11553</v>
      </c>
      <c r="KR8" s="3">
        <v>9957</v>
      </c>
      <c r="KS8" s="3">
        <v>18000</v>
      </c>
      <c r="KT8" s="3">
        <v>9895</v>
      </c>
      <c r="KU8" s="3">
        <v>560149</v>
      </c>
      <c r="KV8" s="3">
        <v>17773.68</v>
      </c>
      <c r="KW8" s="3">
        <v>17167.61</v>
      </c>
      <c r="KX8" s="3">
        <v>15910.08</v>
      </c>
      <c r="KY8" s="3">
        <v>27275.62</v>
      </c>
      <c r="KZ8" s="3">
        <v>18599.18</v>
      </c>
      <c r="LA8" s="3">
        <v>11929.75</v>
      </c>
      <c r="LB8" s="3">
        <v>19876.37</v>
      </c>
      <c r="LC8" s="3">
        <v>17816.03</v>
      </c>
      <c r="LD8" s="3">
        <v>54141.42</v>
      </c>
      <c r="LE8" s="3">
        <v>3980.33</v>
      </c>
      <c r="LF8" s="3">
        <v>10588</v>
      </c>
      <c r="LG8" s="3">
        <v>8555.74</v>
      </c>
      <c r="LH8" s="3">
        <v>9148.01</v>
      </c>
      <c r="LI8" s="3">
        <v>12123.43</v>
      </c>
      <c r="LJ8" s="3">
        <v>13409.04</v>
      </c>
      <c r="LK8" s="3">
        <v>6565.57</v>
      </c>
      <c r="LL8" s="3">
        <v>4780.32</v>
      </c>
      <c r="LM8" s="3">
        <v>3404.89</v>
      </c>
      <c r="LN8" s="3">
        <v>8134.69</v>
      </c>
      <c r="LO8" s="3">
        <v>11901.68</v>
      </c>
      <c r="LP8" s="3">
        <v>8115.04</v>
      </c>
      <c r="LQ8" s="3">
        <v>9476.43</v>
      </c>
      <c r="LR8" s="3">
        <v>9018.89</v>
      </c>
      <c r="LS8" s="3">
        <v>10136.08</v>
      </c>
      <c r="LT8" s="3">
        <v>13133.05</v>
      </c>
      <c r="LU8" s="3">
        <v>12244.44</v>
      </c>
      <c r="LV8" s="3">
        <v>14715.94</v>
      </c>
      <c r="LW8" s="3">
        <v>8279.0499999999993</v>
      </c>
      <c r="LX8" s="3">
        <v>4619.16</v>
      </c>
      <c r="LY8" s="3">
        <v>4209.79</v>
      </c>
      <c r="LZ8" s="3">
        <v>12879.88</v>
      </c>
      <c r="MA8" s="3">
        <v>3950.12</v>
      </c>
      <c r="MB8" s="3">
        <v>3928.73</v>
      </c>
      <c r="MC8" s="3">
        <v>15314.72</v>
      </c>
      <c r="MD8" s="3">
        <v>8242.39</v>
      </c>
      <c r="ME8" s="3">
        <v>8193.51</v>
      </c>
      <c r="MF8" s="3">
        <v>13977.69</v>
      </c>
      <c r="MG8" s="3">
        <v>10968.23</v>
      </c>
      <c r="MH8" s="3">
        <v>31995.82</v>
      </c>
      <c r="MI8" s="3">
        <v>13983.77</v>
      </c>
      <c r="MJ8" s="3">
        <v>5725.94</v>
      </c>
      <c r="MK8" s="3">
        <v>0</v>
      </c>
      <c r="ML8" s="3">
        <v>0</v>
      </c>
      <c r="MM8" s="3">
        <v>0</v>
      </c>
      <c r="MN8" s="3">
        <v>0</v>
      </c>
      <c r="MO8" s="3">
        <v>9309.5300000000007</v>
      </c>
      <c r="MP8" s="3">
        <v>7284.02</v>
      </c>
      <c r="MQ8" s="3">
        <v>7585.9</v>
      </c>
      <c r="MR8" s="3">
        <v>7219.1</v>
      </c>
      <c r="MS8" s="3">
        <v>6738.7</v>
      </c>
      <c r="MT8" s="3">
        <v>7166.52</v>
      </c>
      <c r="MU8" s="3">
        <v>3195.06</v>
      </c>
      <c r="MV8" s="3">
        <v>1143.3599999999999</v>
      </c>
      <c r="MW8" s="3">
        <v>0</v>
      </c>
      <c r="MX8" s="3">
        <v>7452.62</v>
      </c>
      <c r="MY8" s="3">
        <v>25947.919999999998</v>
      </c>
      <c r="MZ8" s="3">
        <v>29485.98</v>
      </c>
      <c r="NA8" s="3">
        <v>15670.38</v>
      </c>
      <c r="NB8" s="3">
        <v>30689.69</v>
      </c>
      <c r="NC8" s="3">
        <v>26532.3</v>
      </c>
      <c r="ND8" s="3">
        <v>32096.66</v>
      </c>
      <c r="NE8" s="3">
        <v>6625.14</v>
      </c>
      <c r="NF8" s="3">
        <v>6903.6</v>
      </c>
      <c r="NG8" s="3">
        <v>0</v>
      </c>
      <c r="NH8" s="3">
        <v>139587.47</v>
      </c>
      <c r="NI8" s="3">
        <v>17378.240000000002</v>
      </c>
      <c r="NJ8" s="3">
        <v>22453.65</v>
      </c>
      <c r="NK8" s="3">
        <v>29159.279999999999</v>
      </c>
      <c r="NL8" s="3">
        <v>25302.49</v>
      </c>
      <c r="NM8" s="3">
        <v>12422.75</v>
      </c>
      <c r="NN8" s="3">
        <v>26508.14</v>
      </c>
      <c r="NO8" s="3">
        <v>27503.13</v>
      </c>
      <c r="NP8" s="3">
        <v>24719.11</v>
      </c>
      <c r="NQ8" s="3">
        <v>39394.36</v>
      </c>
      <c r="NR8" s="3">
        <v>26235.9</v>
      </c>
      <c r="NS8" s="3">
        <v>15146.19</v>
      </c>
      <c r="NT8" s="3">
        <v>12741.53</v>
      </c>
      <c r="NU8" s="3">
        <v>7216.36</v>
      </c>
      <c r="NV8" s="3">
        <v>5573.22</v>
      </c>
      <c r="NW8" s="3">
        <v>15608.22</v>
      </c>
      <c r="NX8" s="3">
        <v>17696.580000000002</v>
      </c>
      <c r="NY8" s="3">
        <v>13298.86</v>
      </c>
      <c r="NZ8" s="3">
        <v>27215.89</v>
      </c>
      <c r="OA8" s="3">
        <v>20864.34</v>
      </c>
      <c r="OB8" s="3">
        <v>30591.85</v>
      </c>
      <c r="OC8" s="3">
        <v>20172.490000000002</v>
      </c>
      <c r="OD8" s="3">
        <v>18739.62</v>
      </c>
      <c r="OE8" s="3">
        <v>16125.45</v>
      </c>
      <c r="OF8" s="3">
        <v>19111.27</v>
      </c>
      <c r="OG8" s="3">
        <v>134293.5</v>
      </c>
      <c r="OH8" s="3">
        <v>25537.86</v>
      </c>
      <c r="OI8" s="3">
        <v>45656.76</v>
      </c>
      <c r="OJ8" s="3">
        <v>16553.439999999999</v>
      </c>
      <c r="OK8" s="3">
        <v>14834.74</v>
      </c>
      <c r="OL8" s="3">
        <v>33427.03</v>
      </c>
      <c r="OM8" s="3">
        <v>30454.69</v>
      </c>
      <c r="ON8" s="3">
        <v>38933.61</v>
      </c>
      <c r="OO8" s="3">
        <v>33555.089999999997</v>
      </c>
      <c r="OP8" s="3">
        <v>62206.75</v>
      </c>
      <c r="OQ8" s="3">
        <v>35819.9</v>
      </c>
      <c r="OR8" s="3">
        <v>1849276.35</v>
      </c>
    </row>
    <row r="9" spans="1:408">
      <c r="A9" s="3">
        <v>120495</v>
      </c>
      <c r="B9" s="3">
        <v>346635</v>
      </c>
      <c r="C9" s="3">
        <v>340391</v>
      </c>
      <c r="D9" s="3" t="s">
        <v>411</v>
      </c>
      <c r="E9" s="3">
        <v>6</v>
      </c>
      <c r="F9" s="3">
        <v>95</v>
      </c>
      <c r="G9" s="3">
        <v>4</v>
      </c>
      <c r="H9" s="3">
        <v>15</v>
      </c>
      <c r="I9" s="3">
        <v>6</v>
      </c>
      <c r="J9" s="3">
        <v>2</v>
      </c>
      <c r="K9" s="3">
        <v>13</v>
      </c>
      <c r="L9" s="3">
        <v>33</v>
      </c>
      <c r="M9" s="3">
        <v>12</v>
      </c>
      <c r="N9" s="3">
        <v>17</v>
      </c>
      <c r="O9" s="3">
        <v>101</v>
      </c>
      <c r="P9" s="3">
        <v>2</v>
      </c>
      <c r="Q9" s="3">
        <v>0</v>
      </c>
      <c r="R9" s="3">
        <v>0</v>
      </c>
      <c r="S9" s="3">
        <v>0</v>
      </c>
      <c r="T9" s="3">
        <v>0</v>
      </c>
      <c r="U9" s="3">
        <v>17</v>
      </c>
      <c r="V9" s="3">
        <v>6</v>
      </c>
      <c r="W9" s="3">
        <v>2</v>
      </c>
      <c r="X9" s="3">
        <v>3</v>
      </c>
      <c r="Y9" s="3">
        <v>3</v>
      </c>
      <c r="Z9" s="3">
        <v>3</v>
      </c>
      <c r="AA9" s="3">
        <v>11</v>
      </c>
      <c r="AB9" s="3">
        <v>3</v>
      </c>
      <c r="AC9" s="3">
        <v>4</v>
      </c>
      <c r="AD9" s="3">
        <v>3</v>
      </c>
      <c r="AE9" s="3">
        <v>4</v>
      </c>
      <c r="AF9" s="3">
        <v>22</v>
      </c>
      <c r="AG9" s="3">
        <v>3</v>
      </c>
      <c r="AH9" s="3">
        <v>4</v>
      </c>
      <c r="AI9" s="3">
        <v>0</v>
      </c>
      <c r="AJ9" s="3">
        <v>13</v>
      </c>
      <c r="AK9" s="3">
        <v>4</v>
      </c>
      <c r="AL9" s="3">
        <v>6</v>
      </c>
      <c r="AM9" s="3">
        <v>6</v>
      </c>
      <c r="AN9" s="3">
        <v>3</v>
      </c>
      <c r="AO9" s="3">
        <v>3</v>
      </c>
      <c r="AP9" s="3">
        <v>4</v>
      </c>
      <c r="AQ9" s="3">
        <v>4</v>
      </c>
      <c r="AR9" s="3">
        <v>4</v>
      </c>
      <c r="AS9" s="3">
        <v>3</v>
      </c>
      <c r="AT9" s="3">
        <v>127</v>
      </c>
      <c r="AU9" s="3">
        <v>119</v>
      </c>
      <c r="AV9" s="3">
        <v>4</v>
      </c>
      <c r="AW9" s="3">
        <v>3</v>
      </c>
      <c r="AX9" s="3">
        <v>4</v>
      </c>
      <c r="AY9" s="3">
        <v>4</v>
      </c>
      <c r="AZ9" s="3">
        <v>3</v>
      </c>
      <c r="BA9" s="3">
        <v>3</v>
      </c>
      <c r="BB9" s="3">
        <v>3</v>
      </c>
      <c r="BC9" s="3">
        <v>5</v>
      </c>
      <c r="BD9" s="3">
        <v>4</v>
      </c>
      <c r="BE9" s="3">
        <v>3</v>
      </c>
      <c r="BF9" s="3">
        <v>3</v>
      </c>
      <c r="BG9" s="3">
        <v>3</v>
      </c>
      <c r="BH9" s="3">
        <v>4</v>
      </c>
      <c r="BI9" s="3">
        <v>4</v>
      </c>
      <c r="BJ9" s="3">
        <v>3</v>
      </c>
      <c r="BK9" s="3">
        <v>13</v>
      </c>
      <c r="BL9" s="3">
        <v>8</v>
      </c>
      <c r="BM9" s="3">
        <v>4</v>
      </c>
      <c r="BN9" s="3">
        <v>8</v>
      </c>
      <c r="BO9" s="3">
        <v>3</v>
      </c>
      <c r="BP9" s="3">
        <v>3</v>
      </c>
      <c r="BQ9" s="3">
        <v>3</v>
      </c>
      <c r="BR9" s="3">
        <v>3</v>
      </c>
      <c r="BS9" s="3">
        <v>2</v>
      </c>
      <c r="BT9" s="3">
        <v>3</v>
      </c>
      <c r="BU9" s="3">
        <v>2</v>
      </c>
      <c r="BV9" s="3">
        <v>5</v>
      </c>
      <c r="BW9" s="3">
        <v>3</v>
      </c>
      <c r="BX9" s="3">
        <v>5</v>
      </c>
      <c r="BY9" s="3">
        <v>3</v>
      </c>
      <c r="BZ9" s="3">
        <v>4</v>
      </c>
      <c r="CA9" s="3">
        <v>4</v>
      </c>
      <c r="CB9" s="3">
        <v>3</v>
      </c>
      <c r="CC9" s="3">
        <v>3</v>
      </c>
      <c r="CD9" s="3">
        <v>2</v>
      </c>
      <c r="CE9" s="3">
        <v>3</v>
      </c>
      <c r="CF9" s="3">
        <v>3</v>
      </c>
      <c r="CG9" s="3">
        <v>4</v>
      </c>
      <c r="CH9" s="3">
        <v>4</v>
      </c>
      <c r="CI9" s="3">
        <v>4</v>
      </c>
      <c r="CJ9" s="3">
        <v>3</v>
      </c>
      <c r="CK9" s="3">
        <v>4</v>
      </c>
      <c r="CL9" s="3">
        <v>2</v>
      </c>
      <c r="CM9" s="3">
        <v>2</v>
      </c>
      <c r="CN9" s="3">
        <v>2</v>
      </c>
      <c r="CO9" s="3">
        <v>8</v>
      </c>
      <c r="CP9" s="3">
        <v>6</v>
      </c>
      <c r="CQ9" s="3">
        <v>3</v>
      </c>
      <c r="CR9" s="3">
        <v>4</v>
      </c>
      <c r="CS9" s="3">
        <v>4</v>
      </c>
      <c r="CT9" s="3">
        <v>4</v>
      </c>
      <c r="CU9" s="3">
        <v>3</v>
      </c>
      <c r="CV9" s="3">
        <v>4</v>
      </c>
      <c r="CW9" s="3">
        <v>3</v>
      </c>
      <c r="CX9" s="3">
        <v>3</v>
      </c>
      <c r="CY9" s="3">
        <v>4</v>
      </c>
      <c r="CZ9" s="3">
        <v>3</v>
      </c>
      <c r="DA9" s="3">
        <v>907</v>
      </c>
      <c r="DB9" s="3">
        <v>23.04</v>
      </c>
      <c r="DC9" s="3">
        <v>348.16</v>
      </c>
      <c r="DD9" s="3">
        <v>15.62</v>
      </c>
      <c r="DE9" s="3">
        <v>58.58</v>
      </c>
      <c r="DF9" s="3">
        <v>23.43</v>
      </c>
      <c r="DG9" s="3">
        <v>7.81</v>
      </c>
      <c r="DH9" s="3">
        <v>50.77</v>
      </c>
      <c r="DI9" s="3">
        <v>128.87</v>
      </c>
      <c r="DJ9" s="3">
        <v>46.86</v>
      </c>
      <c r="DK9" s="3">
        <v>66.39</v>
      </c>
      <c r="DL9" s="3">
        <v>351.6</v>
      </c>
      <c r="DM9" s="3">
        <v>7.81</v>
      </c>
      <c r="DN9" s="3">
        <v>70.290000000000006</v>
      </c>
      <c r="DO9" s="3">
        <v>74.2</v>
      </c>
      <c r="DP9" s="3">
        <v>0</v>
      </c>
      <c r="DQ9" s="3">
        <v>128.87</v>
      </c>
      <c r="DR9" s="3">
        <v>132.78</v>
      </c>
      <c r="DS9" s="3">
        <v>23.43</v>
      </c>
      <c r="DT9" s="3">
        <v>7.81</v>
      </c>
      <c r="DU9" s="3">
        <v>11.72</v>
      </c>
      <c r="DV9" s="3">
        <v>11.72</v>
      </c>
      <c r="DW9" s="3">
        <v>11.72</v>
      </c>
      <c r="DX9" s="3">
        <v>42.96</v>
      </c>
      <c r="DY9" s="3">
        <v>11.72</v>
      </c>
      <c r="DZ9" s="3">
        <v>16.03</v>
      </c>
      <c r="EA9" s="3">
        <v>12.33</v>
      </c>
      <c r="EB9" s="3">
        <v>16.440000000000001</v>
      </c>
      <c r="EC9" s="3">
        <v>88.59</v>
      </c>
      <c r="ED9" s="3">
        <v>12.33</v>
      </c>
      <c r="EE9" s="3">
        <v>16.440000000000001</v>
      </c>
      <c r="EF9" s="3">
        <v>0</v>
      </c>
      <c r="EG9" s="3">
        <v>53.44</v>
      </c>
      <c r="EH9" s="3">
        <v>16.440000000000001</v>
      </c>
      <c r="EI9" s="3">
        <v>24.67</v>
      </c>
      <c r="EJ9" s="3">
        <v>24.67</v>
      </c>
      <c r="EK9" s="3">
        <v>12.33</v>
      </c>
      <c r="EL9" s="3">
        <v>12.53</v>
      </c>
      <c r="EM9" s="3">
        <v>17.23</v>
      </c>
      <c r="EN9" s="3">
        <v>17.23</v>
      </c>
      <c r="EO9" s="3">
        <v>17.23</v>
      </c>
      <c r="EP9" s="3">
        <v>12.92</v>
      </c>
      <c r="EQ9" s="3">
        <v>489.23</v>
      </c>
      <c r="ER9" s="3">
        <v>459.09</v>
      </c>
      <c r="ES9" s="3">
        <v>17.23</v>
      </c>
      <c r="ET9" s="3">
        <v>12.92</v>
      </c>
      <c r="EU9" s="3">
        <v>17.23</v>
      </c>
      <c r="EV9" s="3">
        <v>17.23</v>
      </c>
      <c r="EW9" s="3">
        <v>12.92</v>
      </c>
      <c r="EX9" s="3">
        <v>12.92</v>
      </c>
      <c r="EY9" s="3">
        <v>12.92</v>
      </c>
      <c r="EZ9" s="3">
        <v>22.27</v>
      </c>
      <c r="FA9" s="3">
        <v>18.21</v>
      </c>
      <c r="FB9" s="3">
        <v>13.66</v>
      </c>
      <c r="FC9" s="3">
        <v>13.66</v>
      </c>
      <c r="FD9" s="3">
        <v>13.66</v>
      </c>
      <c r="FE9" s="3">
        <v>18.21</v>
      </c>
      <c r="FF9" s="3">
        <v>18.21</v>
      </c>
      <c r="FG9" s="3">
        <v>13.66</v>
      </c>
      <c r="FH9" s="3">
        <v>59.18</v>
      </c>
      <c r="FI9" s="3">
        <v>36.42</v>
      </c>
      <c r="FJ9" s="3">
        <v>18.21</v>
      </c>
      <c r="FK9" s="3">
        <v>36.42</v>
      </c>
      <c r="FL9" s="3">
        <v>13.65</v>
      </c>
      <c r="FM9" s="3">
        <v>13.65</v>
      </c>
      <c r="FN9" s="3">
        <v>13.65</v>
      </c>
      <c r="FO9" s="3">
        <v>13.65</v>
      </c>
      <c r="FP9" s="3">
        <v>9.1</v>
      </c>
      <c r="FQ9" s="3">
        <v>13.65</v>
      </c>
      <c r="FR9" s="3">
        <v>9.1</v>
      </c>
      <c r="FS9" s="3">
        <v>22.76</v>
      </c>
      <c r="FT9" s="3">
        <v>13.65</v>
      </c>
      <c r="FU9" s="3">
        <v>22.76</v>
      </c>
      <c r="FV9" s="3">
        <v>13.65</v>
      </c>
      <c r="FW9" s="3">
        <v>18.2</v>
      </c>
      <c r="FX9" s="3">
        <v>18.2</v>
      </c>
      <c r="FY9" s="3">
        <v>13.63</v>
      </c>
      <c r="FZ9" s="3">
        <v>13.61</v>
      </c>
      <c r="GA9" s="3">
        <v>9.07</v>
      </c>
      <c r="GB9" s="3">
        <v>13.61</v>
      </c>
      <c r="GC9" s="3">
        <v>13.61</v>
      </c>
      <c r="GD9" s="3">
        <v>18.149999999999999</v>
      </c>
      <c r="GE9" s="3">
        <v>18.149999999999999</v>
      </c>
      <c r="GF9" s="3">
        <v>18.149999999999999</v>
      </c>
      <c r="GG9" s="3">
        <v>13.61</v>
      </c>
      <c r="GH9" s="3">
        <v>18.149999999999999</v>
      </c>
      <c r="GI9" s="3">
        <v>9.07</v>
      </c>
      <c r="GJ9" s="3">
        <v>9.2100000000000009</v>
      </c>
      <c r="GK9" s="3">
        <v>9.34</v>
      </c>
      <c r="GL9" s="3">
        <v>37.340000000000003</v>
      </c>
      <c r="GM9" s="3">
        <v>28.01</v>
      </c>
      <c r="GN9" s="3">
        <v>14</v>
      </c>
      <c r="GO9" s="3">
        <v>18.670000000000002</v>
      </c>
      <c r="GP9" s="3">
        <v>18.670000000000002</v>
      </c>
      <c r="GQ9" s="3">
        <v>18.670000000000002</v>
      </c>
      <c r="GR9" s="3">
        <v>14</v>
      </c>
      <c r="GS9" s="3">
        <v>18.670000000000002</v>
      </c>
      <c r="GT9" s="3">
        <v>14</v>
      </c>
      <c r="GU9" s="3">
        <v>14</v>
      </c>
      <c r="GV9" s="3">
        <v>19.329999999999998</v>
      </c>
      <c r="GW9" s="3">
        <v>15</v>
      </c>
      <c r="GX9" s="3">
        <v>3963.86</v>
      </c>
      <c r="GY9" s="3">
        <v>6</v>
      </c>
      <c r="GZ9" s="3">
        <v>95</v>
      </c>
      <c r="HA9" s="3">
        <v>4</v>
      </c>
      <c r="HB9" s="3">
        <v>15</v>
      </c>
      <c r="HC9" s="3">
        <v>6</v>
      </c>
      <c r="HD9" s="3">
        <v>2</v>
      </c>
      <c r="HE9" s="3">
        <v>13</v>
      </c>
      <c r="HF9" s="3">
        <v>33</v>
      </c>
      <c r="HG9" s="3">
        <v>12</v>
      </c>
      <c r="HH9" s="3">
        <v>17</v>
      </c>
      <c r="HI9" s="3">
        <v>101</v>
      </c>
      <c r="HJ9" s="3">
        <v>2</v>
      </c>
      <c r="HK9" s="3">
        <v>0</v>
      </c>
      <c r="HL9" s="3">
        <v>0</v>
      </c>
      <c r="HM9" s="3">
        <v>0</v>
      </c>
      <c r="HN9" s="3">
        <v>0</v>
      </c>
      <c r="HO9" s="3">
        <v>17</v>
      </c>
      <c r="HP9" s="3">
        <v>6</v>
      </c>
      <c r="HQ9" s="3">
        <v>2</v>
      </c>
      <c r="HR9" s="3">
        <v>3</v>
      </c>
      <c r="HS9" s="3">
        <v>3</v>
      </c>
      <c r="HT9" s="3">
        <v>3</v>
      </c>
      <c r="HU9" s="3">
        <v>11</v>
      </c>
      <c r="HV9" s="3">
        <v>3</v>
      </c>
      <c r="HW9" s="3">
        <v>4</v>
      </c>
      <c r="HX9" s="3">
        <v>3</v>
      </c>
      <c r="HY9" s="3">
        <v>4</v>
      </c>
      <c r="HZ9" s="3">
        <v>22</v>
      </c>
      <c r="IA9" s="3">
        <v>3</v>
      </c>
      <c r="IB9" s="3">
        <v>4</v>
      </c>
      <c r="IC9" s="3">
        <v>0</v>
      </c>
      <c r="ID9" s="3">
        <v>13</v>
      </c>
      <c r="IE9" s="3">
        <v>4</v>
      </c>
      <c r="IF9" s="3">
        <v>6</v>
      </c>
      <c r="IG9" s="3">
        <v>6</v>
      </c>
      <c r="IH9" s="3">
        <v>3</v>
      </c>
      <c r="II9" s="3">
        <v>3</v>
      </c>
      <c r="IJ9" s="3">
        <v>4</v>
      </c>
      <c r="IK9" s="3">
        <v>4</v>
      </c>
      <c r="IL9" s="3">
        <v>4</v>
      </c>
      <c r="IM9" s="3">
        <v>3</v>
      </c>
      <c r="IN9" s="3">
        <v>127</v>
      </c>
      <c r="IO9" s="3">
        <v>119</v>
      </c>
      <c r="IP9" s="3">
        <v>4</v>
      </c>
      <c r="IQ9" s="3">
        <v>3</v>
      </c>
      <c r="IR9" s="3">
        <v>4</v>
      </c>
      <c r="IS9" s="3">
        <v>4</v>
      </c>
      <c r="IT9" s="3">
        <v>3</v>
      </c>
      <c r="IU9" s="3">
        <v>3</v>
      </c>
      <c r="IV9" s="3">
        <v>3</v>
      </c>
      <c r="IW9" s="3">
        <v>5</v>
      </c>
      <c r="IX9" s="3">
        <v>4</v>
      </c>
      <c r="IY9" s="3">
        <v>3</v>
      </c>
      <c r="IZ9" s="3">
        <v>3</v>
      </c>
      <c r="JA9" s="3">
        <v>3</v>
      </c>
      <c r="JB9" s="3">
        <v>4</v>
      </c>
      <c r="JC9" s="3">
        <v>4</v>
      </c>
      <c r="JD9" s="3">
        <v>3</v>
      </c>
      <c r="JE9" s="3">
        <v>13</v>
      </c>
      <c r="JF9" s="3">
        <v>8</v>
      </c>
      <c r="JG9" s="3">
        <v>4</v>
      </c>
      <c r="JH9" s="3">
        <v>8</v>
      </c>
      <c r="JI9" s="3">
        <v>3</v>
      </c>
      <c r="JJ9" s="3">
        <v>3</v>
      </c>
      <c r="JK9" s="3">
        <v>3</v>
      </c>
      <c r="JL9" s="3">
        <v>3</v>
      </c>
      <c r="JM9" s="3">
        <v>2</v>
      </c>
      <c r="JN9" s="3">
        <v>3</v>
      </c>
      <c r="JO9" s="3">
        <v>2</v>
      </c>
      <c r="JP9" s="3">
        <v>5</v>
      </c>
      <c r="JQ9" s="3">
        <v>3</v>
      </c>
      <c r="JR9" s="3">
        <v>5</v>
      </c>
      <c r="JS9" s="3">
        <v>3</v>
      </c>
      <c r="JT9" s="3">
        <v>4</v>
      </c>
      <c r="JU9" s="3">
        <v>4</v>
      </c>
      <c r="JV9" s="3">
        <v>3</v>
      </c>
      <c r="JW9" s="3">
        <v>3</v>
      </c>
      <c r="JX9" s="3">
        <v>2</v>
      </c>
      <c r="JY9" s="3">
        <v>3</v>
      </c>
      <c r="JZ9" s="3">
        <v>3</v>
      </c>
      <c r="KA9" s="3">
        <v>4</v>
      </c>
      <c r="KB9" s="3">
        <v>4</v>
      </c>
      <c r="KC9" s="3">
        <v>4</v>
      </c>
      <c r="KD9" s="3">
        <v>3</v>
      </c>
      <c r="KE9" s="3">
        <v>4</v>
      </c>
      <c r="KF9" s="3">
        <v>2</v>
      </c>
      <c r="KG9" s="3">
        <v>2</v>
      </c>
      <c r="KH9" s="3">
        <v>2</v>
      </c>
      <c r="KI9" s="3">
        <v>8</v>
      </c>
      <c r="KJ9" s="3">
        <v>6</v>
      </c>
      <c r="KK9" s="3">
        <v>3</v>
      </c>
      <c r="KL9" s="3">
        <v>4</v>
      </c>
      <c r="KM9" s="3">
        <v>4</v>
      </c>
      <c r="KN9" s="3">
        <v>4</v>
      </c>
      <c r="KO9" s="3">
        <v>3</v>
      </c>
      <c r="KP9" s="3">
        <v>4</v>
      </c>
      <c r="KQ9" s="3">
        <v>3</v>
      </c>
      <c r="KR9" s="3">
        <v>3</v>
      </c>
      <c r="KS9" s="3">
        <v>4</v>
      </c>
      <c r="KT9" s="3">
        <v>3</v>
      </c>
      <c r="KU9" s="3">
        <v>907</v>
      </c>
      <c r="KV9" s="3">
        <v>16.47</v>
      </c>
      <c r="KW9" s="3">
        <v>255.57</v>
      </c>
      <c r="KX9" s="3">
        <v>11.23</v>
      </c>
      <c r="KY9" s="3">
        <v>42.11</v>
      </c>
      <c r="KZ9" s="3">
        <v>16.84</v>
      </c>
      <c r="LA9" s="3">
        <v>5.61</v>
      </c>
      <c r="LB9" s="3">
        <v>36.49</v>
      </c>
      <c r="LC9" s="3">
        <v>92.63</v>
      </c>
      <c r="LD9" s="3">
        <v>33.68</v>
      </c>
      <c r="LE9" s="3">
        <v>47.72</v>
      </c>
      <c r="LF9" s="3">
        <v>283.51</v>
      </c>
      <c r="LG9" s="3">
        <v>5.61</v>
      </c>
      <c r="LH9" s="3">
        <v>50.53</v>
      </c>
      <c r="LI9" s="3">
        <v>53.33</v>
      </c>
      <c r="LJ9" s="3">
        <v>0</v>
      </c>
      <c r="LK9" s="3">
        <v>92.63</v>
      </c>
      <c r="LL9" s="3">
        <v>95.44</v>
      </c>
      <c r="LM9" s="3">
        <v>16.84</v>
      </c>
      <c r="LN9" s="3">
        <v>5.61</v>
      </c>
      <c r="LO9" s="3">
        <v>8.42</v>
      </c>
      <c r="LP9" s="3">
        <v>8.42</v>
      </c>
      <c r="LQ9" s="3">
        <v>8.42</v>
      </c>
      <c r="LR9" s="3">
        <v>30.88</v>
      </c>
      <c r="LS9" s="3">
        <v>8.42</v>
      </c>
      <c r="LT9" s="3">
        <v>11.72</v>
      </c>
      <c r="LU9" s="3">
        <v>9.17</v>
      </c>
      <c r="LV9" s="3">
        <v>12.22</v>
      </c>
      <c r="LW9" s="3">
        <v>64.98</v>
      </c>
      <c r="LX9" s="3">
        <v>9.17</v>
      </c>
      <c r="LY9" s="3">
        <v>12.22</v>
      </c>
      <c r="LZ9" s="3">
        <v>0</v>
      </c>
      <c r="MA9" s="3">
        <v>39.72</v>
      </c>
      <c r="MB9" s="3">
        <v>12.22</v>
      </c>
      <c r="MC9" s="3">
        <v>18.329999999999998</v>
      </c>
      <c r="MD9" s="3">
        <v>18.329999999999998</v>
      </c>
      <c r="ME9" s="3">
        <v>9.17</v>
      </c>
      <c r="MF9" s="3">
        <v>9.36</v>
      </c>
      <c r="MG9" s="3">
        <v>12.98</v>
      </c>
      <c r="MH9" s="3">
        <v>12.98</v>
      </c>
      <c r="MI9" s="3">
        <v>12.98</v>
      </c>
      <c r="MJ9" s="3">
        <v>9.74</v>
      </c>
      <c r="MK9" s="3">
        <v>412.24</v>
      </c>
      <c r="ML9" s="3">
        <v>386.27</v>
      </c>
      <c r="MM9" s="3">
        <v>12.98</v>
      </c>
      <c r="MN9" s="3">
        <v>9.74</v>
      </c>
      <c r="MO9" s="3">
        <v>12.98</v>
      </c>
      <c r="MP9" s="3">
        <v>12.98</v>
      </c>
      <c r="MQ9" s="3">
        <v>9.74</v>
      </c>
      <c r="MR9" s="3">
        <v>9.74</v>
      </c>
      <c r="MS9" s="3">
        <v>9.74</v>
      </c>
      <c r="MT9" s="3">
        <v>16.02</v>
      </c>
      <c r="MU9" s="3">
        <v>12.7</v>
      </c>
      <c r="MV9" s="3">
        <v>9.5299999999999994</v>
      </c>
      <c r="MW9" s="3">
        <v>9.5299999999999994</v>
      </c>
      <c r="MX9" s="3">
        <v>9.5299999999999994</v>
      </c>
      <c r="MY9" s="3">
        <v>12.7</v>
      </c>
      <c r="MZ9" s="3">
        <v>12.7</v>
      </c>
      <c r="NA9" s="3">
        <v>9.5299999999999994</v>
      </c>
      <c r="NB9" s="3">
        <v>41.29</v>
      </c>
      <c r="NC9" s="3">
        <v>25.41</v>
      </c>
      <c r="ND9" s="3">
        <v>12.7</v>
      </c>
      <c r="NE9" s="3">
        <v>25.41</v>
      </c>
      <c r="NF9" s="3">
        <v>9.66</v>
      </c>
      <c r="NG9" s="3">
        <v>9.7200000000000006</v>
      </c>
      <c r="NH9" s="3">
        <v>9.7200000000000006</v>
      </c>
      <c r="NI9" s="3">
        <v>9.7200000000000006</v>
      </c>
      <c r="NJ9" s="3">
        <v>6.48</v>
      </c>
      <c r="NK9" s="3">
        <v>9.7200000000000006</v>
      </c>
      <c r="NL9" s="3">
        <v>6.48</v>
      </c>
      <c r="NM9" s="3">
        <v>16.21</v>
      </c>
      <c r="NN9" s="3">
        <v>9.7200000000000006</v>
      </c>
      <c r="NO9" s="3">
        <v>16.21</v>
      </c>
      <c r="NP9" s="3">
        <v>9.7200000000000006</v>
      </c>
      <c r="NQ9" s="3">
        <v>12.96</v>
      </c>
      <c r="NR9" s="3">
        <v>12.96</v>
      </c>
      <c r="NS9" s="3">
        <v>9.65</v>
      </c>
      <c r="NT9" s="3">
        <v>9.61</v>
      </c>
      <c r="NU9" s="3">
        <v>6.41</v>
      </c>
      <c r="NV9" s="3">
        <v>9.61</v>
      </c>
      <c r="NW9" s="3">
        <v>9.61</v>
      </c>
      <c r="NX9" s="3">
        <v>12.81</v>
      </c>
      <c r="NY9" s="3">
        <v>12.81</v>
      </c>
      <c r="NZ9" s="3">
        <v>12.81</v>
      </c>
      <c r="OA9" s="3">
        <v>9.61</v>
      </c>
      <c r="OB9" s="3">
        <v>12.81</v>
      </c>
      <c r="OC9" s="3">
        <v>6.41</v>
      </c>
      <c r="OD9" s="3">
        <v>6.57</v>
      </c>
      <c r="OE9" s="3">
        <v>6.74</v>
      </c>
      <c r="OF9" s="3">
        <v>26.96</v>
      </c>
      <c r="OG9" s="3">
        <v>20.22</v>
      </c>
      <c r="OH9" s="3">
        <v>10.11</v>
      </c>
      <c r="OI9" s="3">
        <v>13.48</v>
      </c>
      <c r="OJ9" s="3">
        <v>13.48</v>
      </c>
      <c r="OK9" s="3">
        <v>13.48</v>
      </c>
      <c r="OL9" s="3">
        <v>10.11</v>
      </c>
      <c r="OM9" s="3">
        <v>13.48</v>
      </c>
      <c r="ON9" s="3">
        <v>10.11</v>
      </c>
      <c r="OO9" s="3">
        <v>10.11</v>
      </c>
      <c r="OP9" s="3">
        <v>13.98</v>
      </c>
      <c r="OQ9" s="3">
        <v>10.86</v>
      </c>
      <c r="OR9" s="3">
        <v>3006.28</v>
      </c>
    </row>
    <row r="10" spans="1:408">
      <c r="A10" s="3">
        <v>120495</v>
      </c>
      <c r="B10" s="3">
        <v>346637</v>
      </c>
      <c r="C10" s="3">
        <v>340393</v>
      </c>
      <c r="D10" s="3" t="s">
        <v>412</v>
      </c>
      <c r="E10" s="3">
        <v>3</v>
      </c>
      <c r="F10" s="3">
        <v>3</v>
      </c>
      <c r="G10" s="3">
        <v>3</v>
      </c>
      <c r="H10" s="3">
        <v>3</v>
      </c>
      <c r="I10" s="3">
        <v>3</v>
      </c>
      <c r="J10" s="3">
        <v>2</v>
      </c>
      <c r="K10" s="3">
        <v>2</v>
      </c>
      <c r="L10" s="3">
        <v>3</v>
      </c>
      <c r="M10" s="3">
        <v>3</v>
      </c>
      <c r="N10" s="3">
        <v>3</v>
      </c>
      <c r="O10" s="3">
        <v>2</v>
      </c>
      <c r="P10" s="3">
        <v>2</v>
      </c>
      <c r="Q10" s="3">
        <v>3</v>
      </c>
      <c r="R10" s="3">
        <v>3</v>
      </c>
      <c r="S10" s="3">
        <v>2</v>
      </c>
      <c r="T10" s="3">
        <v>4</v>
      </c>
      <c r="U10" s="3">
        <v>2</v>
      </c>
      <c r="V10" s="3">
        <v>2</v>
      </c>
      <c r="W10" s="3">
        <v>2</v>
      </c>
      <c r="X10" s="3">
        <v>5</v>
      </c>
      <c r="Y10" s="3">
        <v>7</v>
      </c>
      <c r="Z10" s="3">
        <v>3</v>
      </c>
      <c r="AA10" s="3">
        <v>4</v>
      </c>
      <c r="AB10" s="3">
        <v>3</v>
      </c>
      <c r="AC10" s="3">
        <v>3</v>
      </c>
      <c r="AD10" s="3">
        <v>2</v>
      </c>
      <c r="AE10" s="3">
        <v>3</v>
      </c>
      <c r="AF10" s="3">
        <v>2</v>
      </c>
      <c r="AG10" s="3">
        <v>3</v>
      </c>
      <c r="AH10" s="3">
        <v>3</v>
      </c>
      <c r="AI10" s="3">
        <v>3</v>
      </c>
      <c r="AJ10" s="3">
        <v>11</v>
      </c>
      <c r="AK10" s="3">
        <v>4</v>
      </c>
      <c r="AL10" s="3">
        <v>4</v>
      </c>
      <c r="AM10" s="3">
        <v>21</v>
      </c>
      <c r="AN10" s="3">
        <v>2</v>
      </c>
      <c r="AO10" s="3">
        <v>3</v>
      </c>
      <c r="AP10" s="3">
        <v>3</v>
      </c>
      <c r="AQ10" s="3">
        <v>3</v>
      </c>
      <c r="AR10" s="3">
        <v>4</v>
      </c>
      <c r="AS10" s="3">
        <v>4</v>
      </c>
      <c r="AT10" s="3">
        <v>3</v>
      </c>
      <c r="AU10" s="3">
        <v>6</v>
      </c>
      <c r="AV10" s="3">
        <v>2</v>
      </c>
      <c r="AW10" s="3">
        <v>3</v>
      </c>
      <c r="AX10" s="3">
        <v>2</v>
      </c>
      <c r="AY10" s="3">
        <v>3</v>
      </c>
      <c r="AZ10" s="3">
        <v>4</v>
      </c>
      <c r="BA10" s="3">
        <v>2</v>
      </c>
      <c r="BB10" s="3">
        <v>3</v>
      </c>
      <c r="BC10" s="3">
        <v>4</v>
      </c>
      <c r="BD10" s="3">
        <v>4</v>
      </c>
      <c r="BE10" s="3">
        <v>4</v>
      </c>
      <c r="BF10" s="3">
        <v>3</v>
      </c>
      <c r="BG10" s="3">
        <v>3</v>
      </c>
      <c r="BH10" s="3">
        <v>3</v>
      </c>
      <c r="BI10" s="3">
        <v>4</v>
      </c>
      <c r="BJ10" s="3">
        <v>2</v>
      </c>
      <c r="BK10" s="3">
        <v>5</v>
      </c>
      <c r="BL10" s="3">
        <v>3</v>
      </c>
      <c r="BM10" s="3">
        <v>4</v>
      </c>
      <c r="BN10" s="3">
        <v>4</v>
      </c>
      <c r="BO10" s="3">
        <v>4</v>
      </c>
      <c r="BP10" s="3">
        <v>4</v>
      </c>
      <c r="BQ10" s="3">
        <v>3</v>
      </c>
      <c r="BR10" s="3">
        <v>3</v>
      </c>
      <c r="BS10" s="3">
        <v>2</v>
      </c>
      <c r="BT10" s="3">
        <v>2</v>
      </c>
      <c r="BU10" s="3">
        <v>3</v>
      </c>
      <c r="BV10" s="3">
        <v>3</v>
      </c>
      <c r="BW10" s="3">
        <v>3</v>
      </c>
      <c r="BX10" s="3">
        <v>3</v>
      </c>
      <c r="BY10" s="3">
        <v>2</v>
      </c>
      <c r="BZ10" s="3">
        <v>4</v>
      </c>
      <c r="CA10" s="3">
        <v>3</v>
      </c>
      <c r="CB10" s="3">
        <v>14</v>
      </c>
      <c r="CC10" s="3">
        <v>5</v>
      </c>
      <c r="CD10" s="3">
        <v>3</v>
      </c>
      <c r="CE10" s="3">
        <v>3</v>
      </c>
      <c r="CF10" s="3">
        <v>3</v>
      </c>
      <c r="CG10" s="3">
        <v>8</v>
      </c>
      <c r="CH10" s="3">
        <v>9</v>
      </c>
      <c r="CI10" s="3">
        <v>5</v>
      </c>
      <c r="CJ10" s="3">
        <v>5</v>
      </c>
      <c r="CK10" s="3">
        <v>5</v>
      </c>
      <c r="CL10" s="3">
        <v>12</v>
      </c>
      <c r="CM10" s="3">
        <v>17</v>
      </c>
      <c r="CN10" s="3">
        <v>3</v>
      </c>
      <c r="CO10" s="3">
        <v>4</v>
      </c>
      <c r="CP10" s="3">
        <v>8</v>
      </c>
      <c r="CQ10" s="3">
        <v>3</v>
      </c>
      <c r="CR10" s="3">
        <v>5</v>
      </c>
      <c r="CS10" s="3">
        <v>6</v>
      </c>
      <c r="CT10" s="3">
        <v>4</v>
      </c>
      <c r="CU10" s="3">
        <v>4</v>
      </c>
      <c r="CV10" s="3">
        <v>5</v>
      </c>
      <c r="CW10" s="3">
        <v>10</v>
      </c>
      <c r="CX10" s="3">
        <v>5</v>
      </c>
      <c r="CY10" s="3">
        <v>9</v>
      </c>
      <c r="CZ10" s="3">
        <v>6</v>
      </c>
      <c r="DA10" s="3">
        <v>421</v>
      </c>
      <c r="DB10" s="3">
        <v>11.52</v>
      </c>
      <c r="DC10" s="3">
        <v>11.72</v>
      </c>
      <c r="DD10" s="3">
        <v>11.72</v>
      </c>
      <c r="DE10" s="3">
        <v>11.72</v>
      </c>
      <c r="DF10" s="3">
        <v>11.72</v>
      </c>
      <c r="DG10" s="3">
        <v>7.81</v>
      </c>
      <c r="DH10" s="3">
        <v>7.81</v>
      </c>
      <c r="DI10" s="3">
        <v>11.72</v>
      </c>
      <c r="DJ10" s="3">
        <v>11.72</v>
      </c>
      <c r="DK10" s="3">
        <v>11.72</v>
      </c>
      <c r="DL10" s="3">
        <v>7.81</v>
      </c>
      <c r="DM10" s="3">
        <v>7.81</v>
      </c>
      <c r="DN10" s="3">
        <v>11.72</v>
      </c>
      <c r="DO10" s="3">
        <v>11.72</v>
      </c>
      <c r="DP10" s="3">
        <v>7.81</v>
      </c>
      <c r="DQ10" s="3">
        <v>15.62</v>
      </c>
      <c r="DR10" s="3">
        <v>7.81</v>
      </c>
      <c r="DS10" s="3">
        <v>7.81</v>
      </c>
      <c r="DT10" s="3">
        <v>7.81</v>
      </c>
      <c r="DU10" s="3">
        <v>19.53</v>
      </c>
      <c r="DV10" s="3">
        <v>27.34</v>
      </c>
      <c r="DW10" s="3">
        <v>11.72</v>
      </c>
      <c r="DX10" s="3">
        <v>15.62</v>
      </c>
      <c r="DY10" s="3">
        <v>11.72</v>
      </c>
      <c r="DZ10" s="3">
        <v>12.13</v>
      </c>
      <c r="EA10" s="3">
        <v>8.2200000000000006</v>
      </c>
      <c r="EB10" s="3">
        <v>12.33</v>
      </c>
      <c r="EC10" s="3">
        <v>8.2200000000000006</v>
      </c>
      <c r="ED10" s="3">
        <v>12.33</v>
      </c>
      <c r="EE10" s="3">
        <v>12.33</v>
      </c>
      <c r="EF10" s="3">
        <v>12.33</v>
      </c>
      <c r="EG10" s="3">
        <v>45.22</v>
      </c>
      <c r="EH10" s="3">
        <v>16.440000000000001</v>
      </c>
      <c r="EI10" s="3">
        <v>16.440000000000001</v>
      </c>
      <c r="EJ10" s="3">
        <v>86.33</v>
      </c>
      <c r="EK10" s="3">
        <v>8.2200000000000006</v>
      </c>
      <c r="EL10" s="3">
        <v>12.53</v>
      </c>
      <c r="EM10" s="3">
        <v>12.92</v>
      </c>
      <c r="EN10" s="3">
        <v>12.92</v>
      </c>
      <c r="EO10" s="3">
        <v>17.23</v>
      </c>
      <c r="EP10" s="3">
        <v>17.23</v>
      </c>
      <c r="EQ10" s="3">
        <v>12.92</v>
      </c>
      <c r="ER10" s="3">
        <v>25.85</v>
      </c>
      <c r="ES10" s="3">
        <v>8.6199999999999992</v>
      </c>
      <c r="ET10" s="3">
        <v>12.92</v>
      </c>
      <c r="EU10" s="3">
        <v>8.6199999999999992</v>
      </c>
      <c r="EV10" s="3">
        <v>12.92</v>
      </c>
      <c r="EW10" s="3">
        <v>17.23</v>
      </c>
      <c r="EX10" s="3">
        <v>8.6199999999999992</v>
      </c>
      <c r="EY10" s="3">
        <v>12.92</v>
      </c>
      <c r="EZ10" s="3">
        <v>17.72</v>
      </c>
      <c r="FA10" s="3">
        <v>18.21</v>
      </c>
      <c r="FB10" s="3">
        <v>18.21</v>
      </c>
      <c r="FC10" s="3">
        <v>13.66</v>
      </c>
      <c r="FD10" s="3">
        <v>13.66</v>
      </c>
      <c r="FE10" s="3">
        <v>13.66</v>
      </c>
      <c r="FF10" s="3">
        <v>18.21</v>
      </c>
      <c r="FG10" s="3">
        <v>9.1</v>
      </c>
      <c r="FH10" s="3">
        <v>22.76</v>
      </c>
      <c r="FI10" s="3">
        <v>13.66</v>
      </c>
      <c r="FJ10" s="3">
        <v>18.21</v>
      </c>
      <c r="FK10" s="3">
        <v>18.21</v>
      </c>
      <c r="FL10" s="3">
        <v>18.21</v>
      </c>
      <c r="FM10" s="3">
        <v>18.21</v>
      </c>
      <c r="FN10" s="3">
        <v>13.65</v>
      </c>
      <c r="FO10" s="3">
        <v>13.65</v>
      </c>
      <c r="FP10" s="3">
        <v>9.1</v>
      </c>
      <c r="FQ10" s="3">
        <v>9.1</v>
      </c>
      <c r="FR10" s="3">
        <v>13.65</v>
      </c>
      <c r="FS10" s="3">
        <v>13.65</v>
      </c>
      <c r="FT10" s="3">
        <v>13.65</v>
      </c>
      <c r="FU10" s="3">
        <v>13.65</v>
      </c>
      <c r="FV10" s="3">
        <v>9.1</v>
      </c>
      <c r="FW10" s="3">
        <v>18.2</v>
      </c>
      <c r="FX10" s="3">
        <v>13.65</v>
      </c>
      <c r="FY10" s="3">
        <v>63.62</v>
      </c>
      <c r="FZ10" s="3">
        <v>22.69</v>
      </c>
      <c r="GA10" s="3">
        <v>13.61</v>
      </c>
      <c r="GB10" s="3">
        <v>13.61</v>
      </c>
      <c r="GC10" s="3">
        <v>13.61</v>
      </c>
      <c r="GD10" s="3">
        <v>36.299999999999997</v>
      </c>
      <c r="GE10" s="3">
        <v>40.83</v>
      </c>
      <c r="GF10" s="3">
        <v>22.69</v>
      </c>
      <c r="GG10" s="3">
        <v>22.69</v>
      </c>
      <c r="GH10" s="3">
        <v>22.69</v>
      </c>
      <c r="GI10" s="3">
        <v>54.44</v>
      </c>
      <c r="GJ10" s="3">
        <v>78.44</v>
      </c>
      <c r="GK10" s="3">
        <v>14</v>
      </c>
      <c r="GL10" s="3">
        <v>18.670000000000002</v>
      </c>
      <c r="GM10" s="3">
        <v>37.340000000000003</v>
      </c>
      <c r="GN10" s="3">
        <v>14</v>
      </c>
      <c r="GO10" s="3">
        <v>23.34</v>
      </c>
      <c r="GP10" s="3">
        <v>28.01</v>
      </c>
      <c r="GQ10" s="3">
        <v>18.670000000000002</v>
      </c>
      <c r="GR10" s="3">
        <v>18.670000000000002</v>
      </c>
      <c r="GS10" s="3">
        <v>23.34</v>
      </c>
      <c r="GT10" s="3">
        <v>46.68</v>
      </c>
      <c r="GU10" s="3">
        <v>23.34</v>
      </c>
      <c r="GV10" s="3">
        <v>43.67</v>
      </c>
      <c r="GW10" s="3">
        <v>29.99</v>
      </c>
      <c r="GX10" s="3">
        <v>1842.7</v>
      </c>
      <c r="GY10" s="3">
        <v>3</v>
      </c>
      <c r="GZ10" s="3">
        <v>3</v>
      </c>
      <c r="HA10" s="3">
        <v>3</v>
      </c>
      <c r="HB10" s="3">
        <v>3</v>
      </c>
      <c r="HC10" s="3">
        <v>3</v>
      </c>
      <c r="HD10" s="3">
        <v>2</v>
      </c>
      <c r="HE10" s="3">
        <v>2</v>
      </c>
      <c r="HF10" s="3">
        <v>3</v>
      </c>
      <c r="HG10" s="3">
        <v>3</v>
      </c>
      <c r="HH10" s="3">
        <v>3</v>
      </c>
      <c r="HI10" s="3">
        <v>2</v>
      </c>
      <c r="HJ10" s="3">
        <v>2</v>
      </c>
      <c r="HK10" s="3">
        <v>3</v>
      </c>
      <c r="HL10" s="3">
        <v>3</v>
      </c>
      <c r="HM10" s="3">
        <v>2</v>
      </c>
      <c r="HN10" s="3">
        <v>4</v>
      </c>
      <c r="HO10" s="3">
        <v>2</v>
      </c>
      <c r="HP10" s="3">
        <v>2</v>
      </c>
      <c r="HQ10" s="3">
        <v>2</v>
      </c>
      <c r="HR10" s="3">
        <v>5</v>
      </c>
      <c r="HS10" s="3">
        <v>7</v>
      </c>
      <c r="HT10" s="3">
        <v>3</v>
      </c>
      <c r="HU10" s="3">
        <v>4</v>
      </c>
      <c r="HV10" s="3">
        <v>3</v>
      </c>
      <c r="HW10" s="3">
        <v>3</v>
      </c>
      <c r="HX10" s="3">
        <v>2</v>
      </c>
      <c r="HY10" s="3">
        <v>3</v>
      </c>
      <c r="HZ10" s="3">
        <v>2</v>
      </c>
      <c r="IA10" s="3">
        <v>3</v>
      </c>
      <c r="IB10" s="3">
        <v>3</v>
      </c>
      <c r="IC10" s="3">
        <v>3</v>
      </c>
      <c r="ID10" s="3">
        <v>11</v>
      </c>
      <c r="IE10" s="3">
        <v>4</v>
      </c>
      <c r="IF10" s="3">
        <v>4</v>
      </c>
      <c r="IG10" s="3">
        <v>21</v>
      </c>
      <c r="IH10" s="3">
        <v>2</v>
      </c>
      <c r="II10" s="3">
        <v>3</v>
      </c>
      <c r="IJ10" s="3">
        <v>3</v>
      </c>
      <c r="IK10" s="3">
        <v>3</v>
      </c>
      <c r="IL10" s="3">
        <v>4</v>
      </c>
      <c r="IM10" s="3">
        <v>4</v>
      </c>
      <c r="IN10" s="3">
        <v>3</v>
      </c>
      <c r="IO10" s="3">
        <v>6</v>
      </c>
      <c r="IP10" s="3">
        <v>2</v>
      </c>
      <c r="IQ10" s="3">
        <v>3</v>
      </c>
      <c r="IR10" s="3">
        <v>2</v>
      </c>
      <c r="IS10" s="3">
        <v>3</v>
      </c>
      <c r="IT10" s="3">
        <v>4</v>
      </c>
      <c r="IU10" s="3">
        <v>2</v>
      </c>
      <c r="IV10" s="3">
        <v>3</v>
      </c>
      <c r="IW10" s="3">
        <v>4</v>
      </c>
      <c r="IX10" s="3">
        <v>4</v>
      </c>
      <c r="IY10" s="3">
        <v>4</v>
      </c>
      <c r="IZ10" s="3">
        <v>3</v>
      </c>
      <c r="JA10" s="3">
        <v>3</v>
      </c>
      <c r="JB10" s="3">
        <v>3</v>
      </c>
      <c r="JC10" s="3">
        <v>4</v>
      </c>
      <c r="JD10" s="3">
        <v>2</v>
      </c>
      <c r="JE10" s="3">
        <v>5</v>
      </c>
      <c r="JF10" s="3">
        <v>3</v>
      </c>
      <c r="JG10" s="3">
        <v>4</v>
      </c>
      <c r="JH10" s="3">
        <v>4</v>
      </c>
      <c r="JI10" s="3">
        <v>4</v>
      </c>
      <c r="JJ10" s="3">
        <v>4</v>
      </c>
      <c r="JK10" s="3">
        <v>3</v>
      </c>
      <c r="JL10" s="3">
        <v>3</v>
      </c>
      <c r="JM10" s="3">
        <v>2</v>
      </c>
      <c r="JN10" s="3">
        <v>2</v>
      </c>
      <c r="JO10" s="3">
        <v>3</v>
      </c>
      <c r="JP10" s="3">
        <v>3</v>
      </c>
      <c r="JQ10" s="3">
        <v>3</v>
      </c>
      <c r="JR10" s="3">
        <v>3</v>
      </c>
      <c r="JS10" s="3">
        <v>2</v>
      </c>
      <c r="JT10" s="3">
        <v>4</v>
      </c>
      <c r="JU10" s="3">
        <v>3</v>
      </c>
      <c r="JV10" s="3">
        <v>14</v>
      </c>
      <c r="JW10" s="3">
        <v>5</v>
      </c>
      <c r="JX10" s="3">
        <v>3</v>
      </c>
      <c r="JY10" s="3">
        <v>3</v>
      </c>
      <c r="JZ10" s="3">
        <v>3</v>
      </c>
      <c r="KA10" s="3">
        <v>8</v>
      </c>
      <c r="KB10" s="3">
        <v>9</v>
      </c>
      <c r="KC10" s="3">
        <v>5</v>
      </c>
      <c r="KD10" s="3">
        <v>5</v>
      </c>
      <c r="KE10" s="3">
        <v>5</v>
      </c>
      <c r="KF10" s="3">
        <v>12</v>
      </c>
      <c r="KG10" s="3">
        <v>17</v>
      </c>
      <c r="KH10" s="3">
        <v>3</v>
      </c>
      <c r="KI10" s="3">
        <v>4</v>
      </c>
      <c r="KJ10" s="3">
        <v>8</v>
      </c>
      <c r="KK10" s="3">
        <v>3</v>
      </c>
      <c r="KL10" s="3">
        <v>5</v>
      </c>
      <c r="KM10" s="3">
        <v>6</v>
      </c>
      <c r="KN10" s="3">
        <v>4</v>
      </c>
      <c r="KO10" s="3">
        <v>4</v>
      </c>
      <c r="KP10" s="3">
        <v>5</v>
      </c>
      <c r="KQ10" s="3">
        <v>10</v>
      </c>
      <c r="KR10" s="3">
        <v>5</v>
      </c>
      <c r="KS10" s="3">
        <v>9</v>
      </c>
      <c r="KT10" s="3">
        <v>6</v>
      </c>
      <c r="KU10" s="3">
        <v>421</v>
      </c>
      <c r="KV10" s="3">
        <v>8.23</v>
      </c>
      <c r="KW10" s="3">
        <v>8.42</v>
      </c>
      <c r="KX10" s="3">
        <v>8.42</v>
      </c>
      <c r="KY10" s="3">
        <v>8.42</v>
      </c>
      <c r="KZ10" s="3">
        <v>8.42</v>
      </c>
      <c r="LA10" s="3">
        <v>5.61</v>
      </c>
      <c r="LB10" s="3">
        <v>5.61</v>
      </c>
      <c r="LC10" s="3">
        <v>8.42</v>
      </c>
      <c r="LD10" s="3">
        <v>8.42</v>
      </c>
      <c r="LE10" s="3">
        <v>8.42</v>
      </c>
      <c r="LF10" s="3">
        <v>5.61</v>
      </c>
      <c r="LG10" s="3">
        <v>5.61</v>
      </c>
      <c r="LH10" s="3">
        <v>8.42</v>
      </c>
      <c r="LI10" s="3">
        <v>8.42</v>
      </c>
      <c r="LJ10" s="3">
        <v>5.61</v>
      </c>
      <c r="LK10" s="3">
        <v>11.23</v>
      </c>
      <c r="LL10" s="3">
        <v>5.61</v>
      </c>
      <c r="LM10" s="3">
        <v>5.61</v>
      </c>
      <c r="LN10" s="3">
        <v>5.61</v>
      </c>
      <c r="LO10" s="3">
        <v>14.04</v>
      </c>
      <c r="LP10" s="3">
        <v>19.649999999999999</v>
      </c>
      <c r="LQ10" s="3">
        <v>8.42</v>
      </c>
      <c r="LR10" s="3">
        <v>11.23</v>
      </c>
      <c r="LS10" s="3">
        <v>8.42</v>
      </c>
      <c r="LT10" s="3">
        <v>8.92</v>
      </c>
      <c r="LU10" s="3">
        <v>6.11</v>
      </c>
      <c r="LV10" s="3">
        <v>9.17</v>
      </c>
      <c r="LW10" s="3">
        <v>6.11</v>
      </c>
      <c r="LX10" s="3">
        <v>9.17</v>
      </c>
      <c r="LY10" s="3">
        <v>9.17</v>
      </c>
      <c r="LZ10" s="3">
        <v>9.17</v>
      </c>
      <c r="MA10" s="3">
        <v>33.61</v>
      </c>
      <c r="MB10" s="3">
        <v>12.22</v>
      </c>
      <c r="MC10" s="3">
        <v>12.22</v>
      </c>
      <c r="MD10" s="3">
        <v>64.16</v>
      </c>
      <c r="ME10" s="3">
        <v>6.11</v>
      </c>
      <c r="MF10" s="3">
        <v>9.36</v>
      </c>
      <c r="MG10" s="3">
        <v>9.74</v>
      </c>
      <c r="MH10" s="3">
        <v>9.74</v>
      </c>
      <c r="MI10" s="3">
        <v>12.98</v>
      </c>
      <c r="MJ10" s="3">
        <v>12.98</v>
      </c>
      <c r="MK10" s="3">
        <v>9.74</v>
      </c>
      <c r="ML10" s="3">
        <v>19.48</v>
      </c>
      <c r="MM10" s="3">
        <v>6.49</v>
      </c>
      <c r="MN10" s="3">
        <v>9.74</v>
      </c>
      <c r="MO10" s="3">
        <v>6.49</v>
      </c>
      <c r="MP10" s="3">
        <v>9.74</v>
      </c>
      <c r="MQ10" s="3">
        <v>12.98</v>
      </c>
      <c r="MR10" s="3">
        <v>6.49</v>
      </c>
      <c r="MS10" s="3">
        <v>9.74</v>
      </c>
      <c r="MT10" s="3">
        <v>12.84</v>
      </c>
      <c r="MU10" s="3">
        <v>12.7</v>
      </c>
      <c r="MV10" s="3">
        <v>12.7</v>
      </c>
      <c r="MW10" s="3">
        <v>9.5299999999999994</v>
      </c>
      <c r="MX10" s="3">
        <v>9.5299999999999994</v>
      </c>
      <c r="MY10" s="3">
        <v>9.5299999999999994</v>
      </c>
      <c r="MZ10" s="3">
        <v>12.7</v>
      </c>
      <c r="NA10" s="3">
        <v>6.35</v>
      </c>
      <c r="NB10" s="3">
        <v>15.88</v>
      </c>
      <c r="NC10" s="3">
        <v>9.5299999999999994</v>
      </c>
      <c r="ND10" s="3">
        <v>12.7</v>
      </c>
      <c r="NE10" s="3">
        <v>12.7</v>
      </c>
      <c r="NF10" s="3">
        <v>12.83</v>
      </c>
      <c r="NG10" s="3">
        <v>12.9</v>
      </c>
      <c r="NH10" s="3">
        <v>9.7200000000000006</v>
      </c>
      <c r="NI10" s="3">
        <v>9.7200000000000006</v>
      </c>
      <c r="NJ10" s="3">
        <v>6.48</v>
      </c>
      <c r="NK10" s="3">
        <v>6.48</v>
      </c>
      <c r="NL10" s="3">
        <v>9.7200000000000006</v>
      </c>
      <c r="NM10" s="3">
        <v>9.7200000000000006</v>
      </c>
      <c r="NN10" s="3">
        <v>9.7200000000000006</v>
      </c>
      <c r="NO10" s="3">
        <v>9.7200000000000006</v>
      </c>
      <c r="NP10" s="3">
        <v>6.48</v>
      </c>
      <c r="NQ10" s="3">
        <v>12.96</v>
      </c>
      <c r="NR10" s="3">
        <v>9.7200000000000006</v>
      </c>
      <c r="NS10" s="3">
        <v>45.11</v>
      </c>
      <c r="NT10" s="3">
        <v>16.02</v>
      </c>
      <c r="NU10" s="3">
        <v>9.61</v>
      </c>
      <c r="NV10" s="3">
        <v>9.61</v>
      </c>
      <c r="NW10" s="3">
        <v>9.61</v>
      </c>
      <c r="NX10" s="3">
        <v>25.62</v>
      </c>
      <c r="NY10" s="3">
        <v>28.83</v>
      </c>
      <c r="NZ10" s="3">
        <v>16.02</v>
      </c>
      <c r="OA10" s="3">
        <v>16.02</v>
      </c>
      <c r="OB10" s="3">
        <v>16.02</v>
      </c>
      <c r="OC10" s="3">
        <v>38.44</v>
      </c>
      <c r="OD10" s="3">
        <v>56.12</v>
      </c>
      <c r="OE10" s="3">
        <v>10.11</v>
      </c>
      <c r="OF10" s="3">
        <v>13.48</v>
      </c>
      <c r="OG10" s="3">
        <v>26.96</v>
      </c>
      <c r="OH10" s="3">
        <v>10.11</v>
      </c>
      <c r="OI10" s="3">
        <v>16.850000000000001</v>
      </c>
      <c r="OJ10" s="3">
        <v>20.22</v>
      </c>
      <c r="OK10" s="3">
        <v>13.48</v>
      </c>
      <c r="OL10" s="3">
        <v>13.48</v>
      </c>
      <c r="OM10" s="3">
        <v>16.850000000000001</v>
      </c>
      <c r="ON10" s="3">
        <v>33.700000000000003</v>
      </c>
      <c r="OO10" s="3">
        <v>16.850000000000001</v>
      </c>
      <c r="OP10" s="3">
        <v>31.58</v>
      </c>
      <c r="OQ10" s="3">
        <v>21.72</v>
      </c>
      <c r="OR10" s="3">
        <v>1328.99</v>
      </c>
    </row>
    <row r="11" spans="1:408">
      <c r="A11" s="3">
        <v>120495</v>
      </c>
      <c r="B11" s="3">
        <v>346638</v>
      </c>
      <c r="C11" s="3">
        <v>340394</v>
      </c>
      <c r="D11" s="3" t="s">
        <v>413</v>
      </c>
      <c r="E11" s="3">
        <v>1</v>
      </c>
      <c r="F11" s="3">
        <v>1</v>
      </c>
      <c r="G11" s="3">
        <v>2</v>
      </c>
      <c r="H11" s="3">
        <v>1</v>
      </c>
      <c r="I11" s="3">
        <v>1</v>
      </c>
      <c r="J11" s="3">
        <v>3</v>
      </c>
      <c r="K11" s="3">
        <v>1</v>
      </c>
      <c r="L11" s="3">
        <v>1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1</v>
      </c>
      <c r="S11" s="3">
        <v>1</v>
      </c>
      <c r="T11" s="3">
        <v>1</v>
      </c>
      <c r="U11" s="3">
        <v>4</v>
      </c>
      <c r="V11" s="3">
        <v>37</v>
      </c>
      <c r="W11" s="3">
        <v>0</v>
      </c>
      <c r="X11" s="3">
        <v>1</v>
      </c>
      <c r="Y11" s="3">
        <v>1</v>
      </c>
      <c r="Z11" s="3">
        <v>0</v>
      </c>
      <c r="AA11" s="3">
        <v>2</v>
      </c>
      <c r="AB11" s="3">
        <v>23</v>
      </c>
      <c r="AC11" s="3">
        <v>2</v>
      </c>
      <c r="AD11" s="3">
        <v>1</v>
      </c>
      <c r="AE11" s="3">
        <v>1</v>
      </c>
      <c r="AF11" s="3">
        <v>1</v>
      </c>
      <c r="AG11" s="3">
        <v>28</v>
      </c>
      <c r="AH11" s="3">
        <v>1</v>
      </c>
      <c r="AI11" s="3">
        <v>1</v>
      </c>
      <c r="AJ11" s="3">
        <v>6</v>
      </c>
      <c r="AK11" s="3">
        <v>6</v>
      </c>
      <c r="AL11" s="3">
        <v>2</v>
      </c>
      <c r="AM11" s="3">
        <v>1</v>
      </c>
      <c r="AN11" s="3">
        <v>0</v>
      </c>
      <c r="AO11" s="3">
        <v>1</v>
      </c>
      <c r="AP11" s="3">
        <v>0</v>
      </c>
      <c r="AQ11" s="3">
        <v>1</v>
      </c>
      <c r="AR11" s="3">
        <v>1</v>
      </c>
      <c r="AS11" s="3">
        <v>1</v>
      </c>
      <c r="AT11" s="3">
        <v>1</v>
      </c>
      <c r="AU11" s="3">
        <v>1</v>
      </c>
      <c r="AV11" s="3">
        <v>1</v>
      </c>
      <c r="AW11" s="3">
        <v>2</v>
      </c>
      <c r="AX11" s="3">
        <v>1</v>
      </c>
      <c r="AY11" s="3">
        <v>0</v>
      </c>
      <c r="AZ11" s="3">
        <v>21</v>
      </c>
      <c r="BA11" s="3">
        <v>0</v>
      </c>
      <c r="BB11" s="3">
        <v>1</v>
      </c>
      <c r="BC11" s="3">
        <v>1</v>
      </c>
      <c r="BD11" s="3">
        <v>1</v>
      </c>
      <c r="BE11" s="3">
        <v>1</v>
      </c>
      <c r="BF11" s="3">
        <v>1</v>
      </c>
      <c r="BG11" s="3">
        <v>1</v>
      </c>
      <c r="BH11" s="3">
        <v>1</v>
      </c>
      <c r="BI11" s="3">
        <v>1</v>
      </c>
      <c r="BJ11" s="3">
        <v>1</v>
      </c>
      <c r="BK11" s="3">
        <v>1</v>
      </c>
      <c r="BL11" s="3">
        <v>2</v>
      </c>
      <c r="BM11" s="3">
        <v>0</v>
      </c>
      <c r="BN11" s="3">
        <v>1</v>
      </c>
      <c r="BO11" s="3">
        <v>0</v>
      </c>
      <c r="BP11" s="3">
        <v>1</v>
      </c>
      <c r="BQ11" s="3">
        <v>1</v>
      </c>
      <c r="BR11" s="3">
        <v>2</v>
      </c>
      <c r="BS11" s="3">
        <v>1</v>
      </c>
      <c r="BT11" s="3">
        <v>1</v>
      </c>
      <c r="BU11" s="3">
        <v>0</v>
      </c>
      <c r="BV11" s="3">
        <v>0</v>
      </c>
      <c r="BW11" s="3">
        <v>0</v>
      </c>
      <c r="BX11" s="3">
        <v>1</v>
      </c>
      <c r="BY11" s="3">
        <v>0</v>
      </c>
      <c r="BZ11" s="3">
        <v>0</v>
      </c>
      <c r="CA11" s="3">
        <v>0</v>
      </c>
      <c r="CB11" s="3">
        <v>2</v>
      </c>
      <c r="CC11" s="3">
        <v>0</v>
      </c>
      <c r="CD11" s="3">
        <v>0</v>
      </c>
      <c r="CE11" s="3">
        <v>1</v>
      </c>
      <c r="CF11" s="3">
        <v>0</v>
      </c>
      <c r="CG11" s="3">
        <v>0</v>
      </c>
      <c r="CH11" s="3">
        <v>1</v>
      </c>
      <c r="CI11" s="3">
        <v>0</v>
      </c>
      <c r="CJ11" s="3">
        <v>0</v>
      </c>
      <c r="CK11" s="3">
        <v>1</v>
      </c>
      <c r="CL11" s="3">
        <v>0</v>
      </c>
      <c r="CM11" s="3">
        <v>0</v>
      </c>
      <c r="CN11" s="3">
        <v>0</v>
      </c>
      <c r="CO11" s="3">
        <v>1</v>
      </c>
      <c r="CP11" s="3">
        <v>0</v>
      </c>
      <c r="CQ11" s="3">
        <v>0</v>
      </c>
      <c r="CR11" s="3">
        <v>0</v>
      </c>
      <c r="CS11" s="3">
        <v>1</v>
      </c>
      <c r="CT11" s="3">
        <v>0</v>
      </c>
      <c r="CU11" s="3">
        <v>0</v>
      </c>
      <c r="CV11" s="3">
        <v>1</v>
      </c>
      <c r="CW11" s="3">
        <v>0</v>
      </c>
      <c r="CX11" s="3">
        <v>1</v>
      </c>
      <c r="CY11" s="3">
        <v>0</v>
      </c>
      <c r="CZ11" s="3">
        <v>0</v>
      </c>
      <c r="DA11" s="3">
        <v>194</v>
      </c>
      <c r="DB11" s="3">
        <v>3.91</v>
      </c>
      <c r="DC11" s="3">
        <v>3.91</v>
      </c>
      <c r="DD11" s="3">
        <v>7.81</v>
      </c>
      <c r="DE11" s="3">
        <v>3.91</v>
      </c>
      <c r="DF11" s="3">
        <v>3.91</v>
      </c>
      <c r="DG11" s="3">
        <v>11.72</v>
      </c>
      <c r="DH11" s="3">
        <v>3.91</v>
      </c>
      <c r="DI11" s="3">
        <v>3.91</v>
      </c>
      <c r="DJ11" s="3">
        <v>0</v>
      </c>
      <c r="DK11" s="3">
        <v>3.91</v>
      </c>
      <c r="DL11" s="3">
        <v>0</v>
      </c>
      <c r="DM11" s="3">
        <v>3.91</v>
      </c>
      <c r="DN11" s="3">
        <v>0</v>
      </c>
      <c r="DO11" s="3">
        <v>3.91</v>
      </c>
      <c r="DP11" s="3">
        <v>3.91</v>
      </c>
      <c r="DQ11" s="3">
        <v>3.91</v>
      </c>
      <c r="DR11" s="3">
        <v>15.62</v>
      </c>
      <c r="DS11" s="3">
        <v>131.72</v>
      </c>
      <c r="DT11" s="3">
        <v>0</v>
      </c>
      <c r="DU11" s="3">
        <v>3.91</v>
      </c>
      <c r="DV11" s="3">
        <v>3.91</v>
      </c>
      <c r="DW11" s="3">
        <v>0</v>
      </c>
      <c r="DX11" s="3">
        <v>7.81</v>
      </c>
      <c r="DY11" s="3">
        <v>87.56</v>
      </c>
      <c r="DZ11" s="3">
        <v>8.02</v>
      </c>
      <c r="EA11" s="3">
        <v>4.1100000000000003</v>
      </c>
      <c r="EB11" s="3">
        <v>4.1100000000000003</v>
      </c>
      <c r="EC11" s="3">
        <v>4.1100000000000003</v>
      </c>
      <c r="ED11" s="3">
        <v>110.95</v>
      </c>
      <c r="EE11" s="3">
        <v>4.1100000000000003</v>
      </c>
      <c r="EF11" s="3">
        <v>4.1100000000000003</v>
      </c>
      <c r="EG11" s="3">
        <v>24.67</v>
      </c>
      <c r="EH11" s="3">
        <v>24.67</v>
      </c>
      <c r="EI11" s="3">
        <v>8.2200000000000006</v>
      </c>
      <c r="EJ11" s="3">
        <v>4.1100000000000003</v>
      </c>
      <c r="EK11" s="3">
        <v>0</v>
      </c>
      <c r="EL11" s="3">
        <v>4.1100000000000003</v>
      </c>
      <c r="EM11" s="3">
        <v>0</v>
      </c>
      <c r="EN11" s="3">
        <v>4.3099999999999996</v>
      </c>
      <c r="EO11" s="3">
        <v>4.3099999999999996</v>
      </c>
      <c r="EP11" s="3">
        <v>4.3099999999999996</v>
      </c>
      <c r="EQ11" s="3">
        <v>4.3099999999999996</v>
      </c>
      <c r="ER11" s="3">
        <v>4.3099999999999996</v>
      </c>
      <c r="ES11" s="3">
        <v>4.3099999999999996</v>
      </c>
      <c r="ET11" s="3">
        <v>8.6199999999999992</v>
      </c>
      <c r="EU11" s="3">
        <v>4.3099999999999996</v>
      </c>
      <c r="EV11" s="3">
        <v>0</v>
      </c>
      <c r="EW11" s="3">
        <v>89.93</v>
      </c>
      <c r="EX11" s="3">
        <v>0</v>
      </c>
      <c r="EY11" s="3">
        <v>4.3099999999999996</v>
      </c>
      <c r="EZ11" s="3">
        <v>4.55</v>
      </c>
      <c r="FA11" s="3">
        <v>4.55</v>
      </c>
      <c r="FB11" s="3">
        <v>4.55</v>
      </c>
      <c r="FC11" s="3">
        <v>4.55</v>
      </c>
      <c r="FD11" s="3">
        <v>4.55</v>
      </c>
      <c r="FE11" s="3">
        <v>4.55</v>
      </c>
      <c r="FF11" s="3">
        <v>4.55</v>
      </c>
      <c r="FG11" s="3">
        <v>4.55</v>
      </c>
      <c r="FH11" s="3">
        <v>4.55</v>
      </c>
      <c r="FI11" s="3">
        <v>9.1</v>
      </c>
      <c r="FJ11" s="3">
        <v>0</v>
      </c>
      <c r="FK11" s="3">
        <v>4.55</v>
      </c>
      <c r="FL11" s="3">
        <v>0</v>
      </c>
      <c r="FM11" s="3">
        <v>4.55</v>
      </c>
      <c r="FN11" s="3">
        <v>4.55</v>
      </c>
      <c r="FO11" s="3">
        <v>9.1</v>
      </c>
      <c r="FP11" s="3">
        <v>4.55</v>
      </c>
      <c r="FQ11" s="3">
        <v>4.55</v>
      </c>
      <c r="FR11" s="3">
        <v>0</v>
      </c>
      <c r="FS11" s="3">
        <v>0</v>
      </c>
      <c r="FT11" s="3">
        <v>0</v>
      </c>
      <c r="FU11" s="3">
        <v>4.55</v>
      </c>
      <c r="FV11" s="3">
        <v>0</v>
      </c>
      <c r="FW11" s="3">
        <v>0</v>
      </c>
      <c r="FX11" s="3">
        <v>0</v>
      </c>
      <c r="FY11" s="3">
        <v>9.09</v>
      </c>
      <c r="FZ11" s="3">
        <v>0</v>
      </c>
      <c r="GA11" s="3">
        <v>0</v>
      </c>
      <c r="GB11" s="3">
        <v>4.54</v>
      </c>
      <c r="GC11" s="3">
        <v>0</v>
      </c>
      <c r="GD11" s="3">
        <v>0</v>
      </c>
      <c r="GE11" s="3">
        <v>4.54</v>
      </c>
      <c r="GF11" s="3">
        <v>0</v>
      </c>
      <c r="GG11" s="3">
        <v>0</v>
      </c>
      <c r="GH11" s="3">
        <v>4.54</v>
      </c>
      <c r="GI11" s="3">
        <v>0</v>
      </c>
      <c r="GJ11" s="3">
        <v>0</v>
      </c>
      <c r="GK11" s="3">
        <v>0</v>
      </c>
      <c r="GL11" s="3">
        <v>4.67</v>
      </c>
      <c r="GM11" s="3">
        <v>0</v>
      </c>
      <c r="GN11" s="3">
        <v>0</v>
      </c>
      <c r="GO11" s="3">
        <v>0</v>
      </c>
      <c r="GP11" s="3">
        <v>4.67</v>
      </c>
      <c r="GQ11" s="3">
        <v>0</v>
      </c>
      <c r="GR11" s="3">
        <v>0</v>
      </c>
      <c r="GS11" s="3">
        <v>4.67</v>
      </c>
      <c r="GT11" s="3">
        <v>0</v>
      </c>
      <c r="GU11" s="3">
        <v>4.67</v>
      </c>
      <c r="GV11" s="3">
        <v>0</v>
      </c>
      <c r="GW11" s="3">
        <v>0</v>
      </c>
      <c r="GX11" s="3">
        <v>779.24</v>
      </c>
      <c r="GY11" s="3">
        <v>1</v>
      </c>
      <c r="GZ11" s="3">
        <v>1</v>
      </c>
      <c r="HA11" s="3">
        <v>2</v>
      </c>
      <c r="HB11" s="3">
        <v>1</v>
      </c>
      <c r="HC11" s="3">
        <v>1</v>
      </c>
      <c r="HD11" s="3">
        <v>3</v>
      </c>
      <c r="HE11" s="3">
        <v>1</v>
      </c>
      <c r="HF11" s="3">
        <v>1</v>
      </c>
      <c r="HG11" s="3">
        <v>0</v>
      </c>
      <c r="HH11" s="3">
        <v>1</v>
      </c>
      <c r="HI11" s="3">
        <v>0</v>
      </c>
      <c r="HJ11" s="3">
        <v>1</v>
      </c>
      <c r="HK11" s="3">
        <v>0</v>
      </c>
      <c r="HL11" s="3">
        <v>1</v>
      </c>
      <c r="HM11" s="3">
        <v>1</v>
      </c>
      <c r="HN11" s="3">
        <v>1</v>
      </c>
      <c r="HO11" s="3">
        <v>4</v>
      </c>
      <c r="HP11" s="3">
        <v>37</v>
      </c>
      <c r="HQ11" s="3">
        <v>0</v>
      </c>
      <c r="HR11" s="3">
        <v>1</v>
      </c>
      <c r="HS11" s="3">
        <v>1</v>
      </c>
      <c r="HT11" s="3">
        <v>0</v>
      </c>
      <c r="HU11" s="3">
        <v>2</v>
      </c>
      <c r="HV11" s="3">
        <v>23</v>
      </c>
      <c r="HW11" s="3">
        <v>2</v>
      </c>
      <c r="HX11" s="3">
        <v>1</v>
      </c>
      <c r="HY11" s="3">
        <v>1</v>
      </c>
      <c r="HZ11" s="3">
        <v>1</v>
      </c>
      <c r="IA11" s="3">
        <v>28</v>
      </c>
      <c r="IB11" s="3">
        <v>1</v>
      </c>
      <c r="IC11" s="3">
        <v>1</v>
      </c>
      <c r="ID11" s="3">
        <v>6</v>
      </c>
      <c r="IE11" s="3">
        <v>6</v>
      </c>
      <c r="IF11" s="3">
        <v>2</v>
      </c>
      <c r="IG11" s="3">
        <v>1</v>
      </c>
      <c r="IH11" s="3">
        <v>0</v>
      </c>
      <c r="II11" s="3">
        <v>1</v>
      </c>
      <c r="IJ11" s="3">
        <v>0</v>
      </c>
      <c r="IK11" s="3">
        <v>1</v>
      </c>
      <c r="IL11" s="3">
        <v>1</v>
      </c>
      <c r="IM11" s="3">
        <v>1</v>
      </c>
      <c r="IN11" s="3">
        <v>1</v>
      </c>
      <c r="IO11" s="3">
        <v>1</v>
      </c>
      <c r="IP11" s="3">
        <v>1</v>
      </c>
      <c r="IQ11" s="3">
        <v>2</v>
      </c>
      <c r="IR11" s="3">
        <v>1</v>
      </c>
      <c r="IS11" s="3">
        <v>0</v>
      </c>
      <c r="IT11" s="3">
        <v>21</v>
      </c>
      <c r="IU11" s="3">
        <v>0</v>
      </c>
      <c r="IV11" s="3">
        <v>1</v>
      </c>
      <c r="IW11" s="3">
        <v>1</v>
      </c>
      <c r="IX11" s="3">
        <v>1</v>
      </c>
      <c r="IY11" s="3">
        <v>1</v>
      </c>
      <c r="IZ11" s="3">
        <v>1</v>
      </c>
      <c r="JA11" s="3">
        <v>1</v>
      </c>
      <c r="JB11" s="3">
        <v>1</v>
      </c>
      <c r="JC11" s="3">
        <v>1</v>
      </c>
      <c r="JD11" s="3">
        <v>1</v>
      </c>
      <c r="JE11" s="3">
        <v>1</v>
      </c>
      <c r="JF11" s="3">
        <v>2</v>
      </c>
      <c r="JG11" s="3">
        <v>0</v>
      </c>
      <c r="JH11" s="3">
        <v>1</v>
      </c>
      <c r="JI11" s="3">
        <v>0</v>
      </c>
      <c r="JJ11" s="3">
        <v>1</v>
      </c>
      <c r="JK11" s="3">
        <v>1</v>
      </c>
      <c r="JL11" s="3">
        <v>2</v>
      </c>
      <c r="JM11" s="3">
        <v>1</v>
      </c>
      <c r="JN11" s="3">
        <v>1</v>
      </c>
      <c r="JO11" s="3">
        <v>0</v>
      </c>
      <c r="JP11" s="3">
        <v>0</v>
      </c>
      <c r="JQ11" s="3">
        <v>0</v>
      </c>
      <c r="JR11" s="3">
        <v>1</v>
      </c>
      <c r="JS11" s="3">
        <v>0</v>
      </c>
      <c r="JT11" s="3">
        <v>0</v>
      </c>
      <c r="JU11" s="3">
        <v>0</v>
      </c>
      <c r="JV11" s="3">
        <v>2</v>
      </c>
      <c r="JW11" s="3">
        <v>0</v>
      </c>
      <c r="JX11" s="3">
        <v>0</v>
      </c>
      <c r="JY11" s="3">
        <v>1</v>
      </c>
      <c r="JZ11" s="3">
        <v>0</v>
      </c>
      <c r="KA11" s="3">
        <v>0</v>
      </c>
      <c r="KB11" s="3">
        <v>1</v>
      </c>
      <c r="KC11" s="3">
        <v>0</v>
      </c>
      <c r="KD11" s="3">
        <v>0</v>
      </c>
      <c r="KE11" s="3">
        <v>1</v>
      </c>
      <c r="KF11" s="3">
        <v>0</v>
      </c>
      <c r="KG11" s="3">
        <v>0</v>
      </c>
      <c r="KH11" s="3">
        <v>0</v>
      </c>
      <c r="KI11" s="3">
        <v>1</v>
      </c>
      <c r="KJ11" s="3">
        <v>0</v>
      </c>
      <c r="KK11" s="3">
        <v>0</v>
      </c>
      <c r="KL11" s="3">
        <v>0</v>
      </c>
      <c r="KM11" s="3">
        <v>1</v>
      </c>
      <c r="KN11" s="3">
        <v>0</v>
      </c>
      <c r="KO11" s="3">
        <v>0</v>
      </c>
      <c r="KP11" s="3">
        <v>1</v>
      </c>
      <c r="KQ11" s="3">
        <v>0</v>
      </c>
      <c r="KR11" s="3">
        <v>1</v>
      </c>
      <c r="KS11" s="3">
        <v>0</v>
      </c>
      <c r="KT11" s="3">
        <v>0</v>
      </c>
      <c r="KU11" s="3">
        <v>194</v>
      </c>
      <c r="KV11" s="3">
        <v>2.81</v>
      </c>
      <c r="KW11" s="3">
        <v>2.81</v>
      </c>
      <c r="KX11" s="3">
        <v>5.61</v>
      </c>
      <c r="KY11" s="3">
        <v>2.81</v>
      </c>
      <c r="KZ11" s="3">
        <v>2.81</v>
      </c>
      <c r="LA11" s="3">
        <v>8.42</v>
      </c>
      <c r="LB11" s="3">
        <v>2.81</v>
      </c>
      <c r="LC11" s="3">
        <v>2.81</v>
      </c>
      <c r="LD11" s="3">
        <v>0</v>
      </c>
      <c r="LE11" s="3">
        <v>2.81</v>
      </c>
      <c r="LF11" s="3">
        <v>0</v>
      </c>
      <c r="LG11" s="3">
        <v>2.81</v>
      </c>
      <c r="LH11" s="3">
        <v>0</v>
      </c>
      <c r="LI11" s="3">
        <v>2.81</v>
      </c>
      <c r="LJ11" s="3">
        <v>2.81</v>
      </c>
      <c r="LK11" s="3">
        <v>2.81</v>
      </c>
      <c r="LL11" s="3">
        <v>11.23</v>
      </c>
      <c r="LM11" s="3">
        <v>103.86</v>
      </c>
      <c r="LN11" s="3">
        <v>0</v>
      </c>
      <c r="LO11" s="3">
        <v>2.81</v>
      </c>
      <c r="LP11" s="3">
        <v>2.81</v>
      </c>
      <c r="LQ11" s="3">
        <v>0</v>
      </c>
      <c r="LR11" s="3">
        <v>5.61</v>
      </c>
      <c r="LS11" s="3">
        <v>64.56</v>
      </c>
      <c r="LT11" s="3">
        <v>5.86</v>
      </c>
      <c r="LU11" s="3">
        <v>3.06</v>
      </c>
      <c r="LV11" s="3">
        <v>3.06</v>
      </c>
      <c r="LW11" s="3">
        <v>3.06</v>
      </c>
      <c r="LX11" s="3">
        <v>85.54</v>
      </c>
      <c r="LY11" s="3">
        <v>3.06</v>
      </c>
      <c r="LZ11" s="3">
        <v>3.06</v>
      </c>
      <c r="MA11" s="3">
        <v>18.329999999999998</v>
      </c>
      <c r="MB11" s="3">
        <v>18.329999999999998</v>
      </c>
      <c r="MC11" s="3">
        <v>6.11</v>
      </c>
      <c r="MD11" s="3">
        <v>3.06</v>
      </c>
      <c r="ME11" s="3">
        <v>0</v>
      </c>
      <c r="MF11" s="3">
        <v>3.06</v>
      </c>
      <c r="MG11" s="3">
        <v>0</v>
      </c>
      <c r="MH11" s="3">
        <v>3.25</v>
      </c>
      <c r="MI11" s="3">
        <v>3.25</v>
      </c>
      <c r="MJ11" s="3">
        <v>3.25</v>
      </c>
      <c r="MK11" s="3">
        <v>3.25</v>
      </c>
      <c r="ML11" s="3">
        <v>3.25</v>
      </c>
      <c r="MM11" s="3">
        <v>3.25</v>
      </c>
      <c r="MN11" s="3">
        <v>6.49</v>
      </c>
      <c r="MO11" s="3">
        <v>3.25</v>
      </c>
      <c r="MP11" s="3">
        <v>0</v>
      </c>
      <c r="MQ11" s="3">
        <v>68.17</v>
      </c>
      <c r="MR11" s="3">
        <v>0</v>
      </c>
      <c r="MS11" s="3">
        <v>3.25</v>
      </c>
      <c r="MT11" s="3">
        <v>3.18</v>
      </c>
      <c r="MU11" s="3">
        <v>3.18</v>
      </c>
      <c r="MV11" s="3">
        <v>3.18</v>
      </c>
      <c r="MW11" s="3">
        <v>3.18</v>
      </c>
      <c r="MX11" s="3">
        <v>3.18</v>
      </c>
      <c r="MY11" s="3">
        <v>3.18</v>
      </c>
      <c r="MZ11" s="3">
        <v>3.18</v>
      </c>
      <c r="NA11" s="3">
        <v>3.18</v>
      </c>
      <c r="NB11" s="3">
        <v>3.18</v>
      </c>
      <c r="NC11" s="3">
        <v>6.35</v>
      </c>
      <c r="ND11" s="3">
        <v>0</v>
      </c>
      <c r="NE11" s="3">
        <v>3.18</v>
      </c>
      <c r="NF11" s="3">
        <v>0</v>
      </c>
      <c r="NG11" s="3">
        <v>3.24</v>
      </c>
      <c r="NH11" s="3">
        <v>3.24</v>
      </c>
      <c r="NI11" s="3">
        <v>6.48</v>
      </c>
      <c r="NJ11" s="3">
        <v>3.24</v>
      </c>
      <c r="NK11" s="3">
        <v>3.24</v>
      </c>
      <c r="NL11" s="3">
        <v>0</v>
      </c>
      <c r="NM11" s="3">
        <v>0</v>
      </c>
      <c r="NN11" s="3">
        <v>0</v>
      </c>
      <c r="NO11" s="3">
        <v>3.24</v>
      </c>
      <c r="NP11" s="3">
        <v>0</v>
      </c>
      <c r="NQ11" s="3">
        <v>0</v>
      </c>
      <c r="NR11" s="3">
        <v>0</v>
      </c>
      <c r="NS11" s="3">
        <v>6.44</v>
      </c>
      <c r="NT11" s="3">
        <v>0</v>
      </c>
      <c r="NU11" s="3">
        <v>0</v>
      </c>
      <c r="NV11" s="3">
        <v>3.2</v>
      </c>
      <c r="NW11" s="3">
        <v>0</v>
      </c>
      <c r="NX11" s="3">
        <v>0</v>
      </c>
      <c r="NY11" s="3">
        <v>3.2</v>
      </c>
      <c r="NZ11" s="3">
        <v>0</v>
      </c>
      <c r="OA11" s="3">
        <v>0</v>
      </c>
      <c r="OB11" s="3">
        <v>3.2</v>
      </c>
      <c r="OC11" s="3">
        <v>0</v>
      </c>
      <c r="OD11" s="3">
        <v>0</v>
      </c>
      <c r="OE11" s="3">
        <v>0</v>
      </c>
      <c r="OF11" s="3">
        <v>3.37</v>
      </c>
      <c r="OG11" s="3">
        <v>0</v>
      </c>
      <c r="OH11" s="3">
        <v>0</v>
      </c>
      <c r="OI11" s="3">
        <v>0</v>
      </c>
      <c r="OJ11" s="3">
        <v>3.37</v>
      </c>
      <c r="OK11" s="3">
        <v>0</v>
      </c>
      <c r="OL11" s="3">
        <v>0</v>
      </c>
      <c r="OM11" s="3">
        <v>3.37</v>
      </c>
      <c r="ON11" s="3">
        <v>0</v>
      </c>
      <c r="OO11" s="3">
        <v>3.37</v>
      </c>
      <c r="OP11" s="3">
        <v>0</v>
      </c>
      <c r="OQ11" s="3">
        <v>0</v>
      </c>
      <c r="OR11" s="3">
        <v>582.41999999999996</v>
      </c>
    </row>
    <row r="13" spans="1:408">
      <c r="E13" s="11">
        <f>SUM(E2:E12)</f>
        <v>57815</v>
      </c>
      <c r="F13" s="11">
        <f t="shared" ref="F13:BQ13" si="0">SUM(F2:F12)</f>
        <v>62466</v>
      </c>
      <c r="G13" s="11">
        <f t="shared" si="0"/>
        <v>57261</v>
      </c>
      <c r="H13" s="11">
        <f t="shared" si="0"/>
        <v>128455</v>
      </c>
      <c r="I13" s="11">
        <f t="shared" si="0"/>
        <v>88184</v>
      </c>
      <c r="J13" s="11">
        <f t="shared" si="0"/>
        <v>105433</v>
      </c>
      <c r="K13" s="11">
        <f t="shared" si="0"/>
        <v>127379</v>
      </c>
      <c r="L13" s="11">
        <f t="shared" si="0"/>
        <v>132977</v>
      </c>
      <c r="M13" s="11">
        <f t="shared" si="0"/>
        <v>164495</v>
      </c>
      <c r="N13" s="11">
        <f t="shared" si="0"/>
        <v>105530</v>
      </c>
      <c r="O13" s="11">
        <f t="shared" si="0"/>
        <v>81028</v>
      </c>
      <c r="P13" s="11">
        <f t="shared" si="0"/>
        <v>55741</v>
      </c>
      <c r="Q13" s="11">
        <f t="shared" si="0"/>
        <v>56987</v>
      </c>
      <c r="R13" s="11">
        <f t="shared" si="0"/>
        <v>68614</v>
      </c>
      <c r="S13" s="11">
        <f t="shared" si="0"/>
        <v>55500</v>
      </c>
      <c r="T13" s="11">
        <f t="shared" si="0"/>
        <v>71721</v>
      </c>
      <c r="U13" s="11">
        <f t="shared" si="0"/>
        <v>74100</v>
      </c>
      <c r="V13" s="11">
        <f t="shared" si="0"/>
        <v>88981</v>
      </c>
      <c r="W13" s="11">
        <f t="shared" si="0"/>
        <v>115767</v>
      </c>
      <c r="X13" s="11">
        <f t="shared" si="0"/>
        <v>123733</v>
      </c>
      <c r="Y13" s="11">
        <f t="shared" si="0"/>
        <v>98629</v>
      </c>
      <c r="Z13" s="11">
        <f t="shared" si="0"/>
        <v>92073</v>
      </c>
      <c r="AA13" s="11">
        <f t="shared" si="0"/>
        <v>65870</v>
      </c>
      <c r="AB13" s="11">
        <f t="shared" si="0"/>
        <v>63955</v>
      </c>
      <c r="AC13" s="11">
        <f t="shared" si="0"/>
        <v>75796</v>
      </c>
      <c r="AD13" s="11">
        <f t="shared" si="0"/>
        <v>60723</v>
      </c>
      <c r="AE13" s="11">
        <f t="shared" si="0"/>
        <v>75018</v>
      </c>
      <c r="AF13" s="11">
        <f t="shared" si="0"/>
        <v>64531</v>
      </c>
      <c r="AG13" s="11">
        <f t="shared" si="0"/>
        <v>75543</v>
      </c>
      <c r="AH13" s="11">
        <f t="shared" si="0"/>
        <v>105842</v>
      </c>
      <c r="AI13" s="11">
        <f t="shared" si="0"/>
        <v>132185</v>
      </c>
      <c r="AJ13" s="11">
        <f t="shared" si="0"/>
        <v>107127</v>
      </c>
      <c r="AK13" s="11">
        <f t="shared" si="0"/>
        <v>99971</v>
      </c>
      <c r="AL13" s="11">
        <f t="shared" si="0"/>
        <v>111514</v>
      </c>
      <c r="AM13" s="11">
        <f t="shared" si="0"/>
        <v>29666</v>
      </c>
      <c r="AN13" s="11">
        <f t="shared" si="0"/>
        <v>116927</v>
      </c>
      <c r="AO13" s="11">
        <f t="shared" si="0"/>
        <v>31495</v>
      </c>
      <c r="AP13" s="11">
        <f t="shared" si="0"/>
        <v>25126</v>
      </c>
      <c r="AQ13" s="11">
        <f t="shared" si="0"/>
        <v>36689</v>
      </c>
      <c r="AR13" s="11">
        <f t="shared" si="0"/>
        <v>39828</v>
      </c>
      <c r="AS13" s="11">
        <f t="shared" si="0"/>
        <v>48034</v>
      </c>
      <c r="AT13" s="11">
        <f t="shared" si="0"/>
        <v>86829</v>
      </c>
      <c r="AU13" s="11">
        <f t="shared" si="0"/>
        <v>119302</v>
      </c>
      <c r="AV13" s="11">
        <f t="shared" si="0"/>
        <v>124117</v>
      </c>
      <c r="AW13" s="11">
        <f t="shared" si="0"/>
        <v>93809</v>
      </c>
      <c r="AX13" s="11">
        <f t="shared" si="0"/>
        <v>83756</v>
      </c>
      <c r="AY13" s="11">
        <f t="shared" si="0"/>
        <v>59767</v>
      </c>
      <c r="AZ13" s="11">
        <f t="shared" si="0"/>
        <v>81314</v>
      </c>
      <c r="BA13" s="11">
        <f t="shared" si="0"/>
        <v>17244</v>
      </c>
      <c r="BB13" s="11">
        <f t="shared" si="0"/>
        <v>15903</v>
      </c>
      <c r="BC13" s="11">
        <f t="shared" si="0"/>
        <v>72855</v>
      </c>
      <c r="BD13" s="11">
        <f t="shared" si="0"/>
        <v>44084</v>
      </c>
      <c r="BE13" s="11">
        <f t="shared" si="0"/>
        <v>93969</v>
      </c>
      <c r="BF13" s="11">
        <f t="shared" si="0"/>
        <v>116544</v>
      </c>
      <c r="BG13" s="11">
        <f t="shared" si="0"/>
        <v>109045</v>
      </c>
      <c r="BH13" s="11">
        <f t="shared" si="0"/>
        <v>201511</v>
      </c>
      <c r="BI13" s="11">
        <f t="shared" si="0"/>
        <v>132179</v>
      </c>
      <c r="BJ13" s="11">
        <f t="shared" si="0"/>
        <v>88406</v>
      </c>
      <c r="BK13" s="11">
        <f t="shared" si="0"/>
        <v>82612</v>
      </c>
      <c r="BL13" s="11">
        <f t="shared" si="0"/>
        <v>70418</v>
      </c>
      <c r="BM13" s="11">
        <f t="shared" si="0"/>
        <v>68433</v>
      </c>
      <c r="BN13" s="11">
        <f t="shared" si="0"/>
        <v>66981</v>
      </c>
      <c r="BO13" s="11">
        <f t="shared" si="0"/>
        <v>46140</v>
      </c>
      <c r="BP13" s="11">
        <f t="shared" si="0"/>
        <v>103668</v>
      </c>
      <c r="BQ13" s="11">
        <f t="shared" si="0"/>
        <v>136718</v>
      </c>
      <c r="BR13" s="11">
        <f t="shared" ref="BR13:EC13" si="1">SUM(BR2:BR12)</f>
        <v>181859</v>
      </c>
      <c r="BS13" s="11">
        <f t="shared" si="1"/>
        <v>129894</v>
      </c>
      <c r="BT13" s="11">
        <f t="shared" si="1"/>
        <v>112773</v>
      </c>
      <c r="BU13" s="11">
        <f t="shared" si="1"/>
        <v>121186</v>
      </c>
      <c r="BV13" s="11">
        <f t="shared" si="1"/>
        <v>84995</v>
      </c>
      <c r="BW13" s="11">
        <f t="shared" si="1"/>
        <v>86403</v>
      </c>
      <c r="BX13" s="11">
        <f t="shared" si="1"/>
        <v>52744</v>
      </c>
      <c r="BY13" s="11">
        <f t="shared" si="1"/>
        <v>80527</v>
      </c>
      <c r="BZ13" s="11">
        <f t="shared" si="1"/>
        <v>76955</v>
      </c>
      <c r="CA13" s="11">
        <f t="shared" si="1"/>
        <v>68490</v>
      </c>
      <c r="CB13" s="11">
        <f t="shared" si="1"/>
        <v>70330</v>
      </c>
      <c r="CC13" s="11">
        <f t="shared" si="1"/>
        <v>80999</v>
      </c>
      <c r="CD13" s="11">
        <f t="shared" si="1"/>
        <v>110379</v>
      </c>
      <c r="CE13" s="11">
        <f t="shared" si="1"/>
        <v>94086</v>
      </c>
      <c r="CF13" s="11">
        <f t="shared" si="1"/>
        <v>248757</v>
      </c>
      <c r="CG13" s="11">
        <f t="shared" si="1"/>
        <v>137910</v>
      </c>
      <c r="CH13" s="11">
        <f t="shared" si="1"/>
        <v>94245</v>
      </c>
      <c r="CI13" s="11">
        <f t="shared" si="1"/>
        <v>76765</v>
      </c>
      <c r="CJ13" s="11">
        <f t="shared" si="1"/>
        <v>86150</v>
      </c>
      <c r="CK13" s="11">
        <f t="shared" si="1"/>
        <v>80227</v>
      </c>
      <c r="CL13" s="11">
        <f t="shared" si="1"/>
        <v>76792</v>
      </c>
      <c r="CM13" s="11">
        <f t="shared" si="1"/>
        <v>61995</v>
      </c>
      <c r="CN13" s="11">
        <f t="shared" si="1"/>
        <v>60308</v>
      </c>
      <c r="CO13" s="11">
        <f t="shared" si="1"/>
        <v>69126</v>
      </c>
      <c r="CP13" s="11">
        <f t="shared" si="1"/>
        <v>155302</v>
      </c>
      <c r="CQ13" s="11">
        <f t="shared" si="1"/>
        <v>131910</v>
      </c>
      <c r="CR13" s="11">
        <f t="shared" si="1"/>
        <v>155433</v>
      </c>
      <c r="CS13" s="11">
        <f t="shared" si="1"/>
        <v>127460</v>
      </c>
      <c r="CT13" s="11">
        <f t="shared" si="1"/>
        <v>100636</v>
      </c>
      <c r="CU13" s="11">
        <f t="shared" si="1"/>
        <v>57602</v>
      </c>
      <c r="CV13" s="11">
        <f t="shared" si="1"/>
        <v>94228</v>
      </c>
      <c r="CW13" s="11">
        <f t="shared" si="1"/>
        <v>73689</v>
      </c>
      <c r="CX13" s="11">
        <f t="shared" si="1"/>
        <v>64889</v>
      </c>
      <c r="CY13" s="11">
        <f t="shared" si="1"/>
        <v>86103</v>
      </c>
      <c r="CZ13" s="11">
        <f t="shared" si="1"/>
        <v>70343</v>
      </c>
      <c r="DA13" s="11">
        <f t="shared" si="1"/>
        <v>8955803</v>
      </c>
      <c r="DB13" s="6">
        <f t="shared" si="1"/>
        <v>149995.07999999999</v>
      </c>
      <c r="DC13" s="6">
        <f t="shared" si="1"/>
        <v>163223.41</v>
      </c>
      <c r="DD13" s="6">
        <f t="shared" si="1"/>
        <v>150683.16999999998</v>
      </c>
      <c r="DE13" s="6">
        <f t="shared" si="1"/>
        <v>476726.76</v>
      </c>
      <c r="DF13" s="6">
        <f t="shared" si="1"/>
        <v>247772.51</v>
      </c>
      <c r="DG13" s="6">
        <f t="shared" si="1"/>
        <v>267701.59999999998</v>
      </c>
      <c r="DH13" s="6">
        <f t="shared" si="1"/>
        <v>326070.27</v>
      </c>
      <c r="DI13" s="6">
        <f t="shared" si="1"/>
        <v>335831.10999999993</v>
      </c>
      <c r="DJ13" s="6">
        <f t="shared" si="1"/>
        <v>402116.83999999991</v>
      </c>
      <c r="DK13" s="6">
        <f t="shared" si="1"/>
        <v>255804.90000000002</v>
      </c>
      <c r="DL13" s="6">
        <f t="shared" si="1"/>
        <v>205322.56</v>
      </c>
      <c r="DM13" s="6">
        <f t="shared" si="1"/>
        <v>145640.88</v>
      </c>
      <c r="DN13" s="6">
        <f t="shared" si="1"/>
        <v>149156.71</v>
      </c>
      <c r="DO13" s="6">
        <f t="shared" si="1"/>
        <v>179236.48000000001</v>
      </c>
      <c r="DP13" s="6">
        <f t="shared" si="1"/>
        <v>147311.86000000002</v>
      </c>
      <c r="DQ13" s="6">
        <f t="shared" si="1"/>
        <v>183621.25999999998</v>
      </c>
      <c r="DR13" s="6">
        <f t="shared" si="1"/>
        <v>184928.49</v>
      </c>
      <c r="DS13" s="6">
        <f t="shared" si="1"/>
        <v>219459.56999999998</v>
      </c>
      <c r="DT13" s="6">
        <f t="shared" si="1"/>
        <v>281590.32</v>
      </c>
      <c r="DU13" s="6">
        <f t="shared" si="1"/>
        <v>300189.05</v>
      </c>
      <c r="DV13" s="6">
        <f t="shared" si="1"/>
        <v>239801.75000000003</v>
      </c>
      <c r="DW13" s="6">
        <f t="shared" si="1"/>
        <v>224386.93000000002</v>
      </c>
      <c r="DX13" s="6">
        <f t="shared" si="1"/>
        <v>166389.59999999998</v>
      </c>
      <c r="DY13" s="6">
        <f t="shared" si="1"/>
        <v>164435.84999999998</v>
      </c>
      <c r="DZ13" s="6">
        <f t="shared" si="1"/>
        <v>204391.12000000002</v>
      </c>
      <c r="EA13" s="6">
        <f t="shared" si="1"/>
        <v>170401.87999999998</v>
      </c>
      <c r="EB13" s="6">
        <f t="shared" si="1"/>
        <v>210129.49999999997</v>
      </c>
      <c r="EC13" s="6">
        <f t="shared" si="1"/>
        <v>180791.89999999997</v>
      </c>
      <c r="ED13" s="6">
        <f t="shared" ref="ED13:GO13" si="2">SUM(ED2:ED12)</f>
        <v>210214.34999999998</v>
      </c>
      <c r="EE13" s="6">
        <f t="shared" si="2"/>
        <v>292910.01</v>
      </c>
      <c r="EF13" s="6">
        <f t="shared" si="2"/>
        <v>364883.02999999991</v>
      </c>
      <c r="EG13" s="6">
        <f t="shared" si="2"/>
        <v>297359.88</v>
      </c>
      <c r="EH13" s="6">
        <f t="shared" si="2"/>
        <v>279368.00999999995</v>
      </c>
      <c r="EI13" s="6">
        <f t="shared" si="2"/>
        <v>311301.52999999997</v>
      </c>
      <c r="EJ13" s="6">
        <f t="shared" si="2"/>
        <v>86936.040000000008</v>
      </c>
      <c r="EK13" s="6">
        <f t="shared" si="2"/>
        <v>326910.08999999991</v>
      </c>
      <c r="EL13" s="6">
        <f t="shared" si="2"/>
        <v>94043.39</v>
      </c>
      <c r="EM13" s="6">
        <f t="shared" si="2"/>
        <v>77888.039999999994</v>
      </c>
      <c r="EN13" s="6">
        <f t="shared" si="2"/>
        <v>112853.01999999999</v>
      </c>
      <c r="EO13" s="6">
        <f t="shared" si="2"/>
        <v>120982.35999999999</v>
      </c>
      <c r="EP13" s="6">
        <f t="shared" si="2"/>
        <v>145269.35000000003</v>
      </c>
      <c r="EQ13" s="6">
        <f t="shared" si="2"/>
        <v>253619.26</v>
      </c>
      <c r="ER13" s="6">
        <f t="shared" si="2"/>
        <v>346097.53</v>
      </c>
      <c r="ES13" s="6">
        <f t="shared" si="2"/>
        <v>359441.74999999994</v>
      </c>
      <c r="ET13" s="6">
        <f t="shared" si="2"/>
        <v>272499.64999999997</v>
      </c>
      <c r="EU13" s="6">
        <f t="shared" si="2"/>
        <v>245069.85</v>
      </c>
      <c r="EV13" s="6">
        <f t="shared" si="2"/>
        <v>176593.83000000005</v>
      </c>
      <c r="EW13" s="6">
        <f t="shared" si="2"/>
        <v>243386.37000000005</v>
      </c>
      <c r="EX13" s="6">
        <f t="shared" si="2"/>
        <v>190425.68</v>
      </c>
      <c r="EY13" s="6">
        <f t="shared" si="2"/>
        <v>182720.33</v>
      </c>
      <c r="EZ13" s="6">
        <f t="shared" si="2"/>
        <v>220059.34999999998</v>
      </c>
      <c r="FA13" s="6">
        <f t="shared" si="2"/>
        <v>135797.63999999998</v>
      </c>
      <c r="FB13" s="6">
        <f t="shared" si="2"/>
        <v>284682.01</v>
      </c>
      <c r="FC13" s="6">
        <f t="shared" si="2"/>
        <v>352850.30999999994</v>
      </c>
      <c r="FD13" s="6">
        <f t="shared" si="2"/>
        <v>332321.89999999991</v>
      </c>
      <c r="FE13" s="6">
        <f t="shared" si="2"/>
        <v>609001.91000000015</v>
      </c>
      <c r="FF13" s="6">
        <f t="shared" si="2"/>
        <v>399838.12000000005</v>
      </c>
      <c r="FG13" s="6">
        <f t="shared" si="2"/>
        <v>269320.68999999994</v>
      </c>
      <c r="FH13" s="6">
        <f t="shared" si="2"/>
        <v>252364.03000000003</v>
      </c>
      <c r="FI13" s="6">
        <f t="shared" si="2"/>
        <v>215803.57000000004</v>
      </c>
      <c r="FJ13" s="6">
        <f t="shared" si="2"/>
        <v>209966.75999999998</v>
      </c>
      <c r="FK13" s="6">
        <f t="shared" si="2"/>
        <v>206184.22</v>
      </c>
      <c r="FL13" s="6">
        <f t="shared" si="2"/>
        <v>142775.16999999998</v>
      </c>
      <c r="FM13" s="6">
        <f t="shared" si="2"/>
        <v>315414.18000000005</v>
      </c>
      <c r="FN13" s="6">
        <f t="shared" si="2"/>
        <v>419751.39000000007</v>
      </c>
      <c r="FO13" s="6">
        <f t="shared" si="2"/>
        <v>556312.5</v>
      </c>
      <c r="FP13" s="6">
        <f t="shared" si="2"/>
        <v>393839.05</v>
      </c>
      <c r="FQ13" s="6">
        <f t="shared" si="2"/>
        <v>342250.03</v>
      </c>
      <c r="FR13" s="6">
        <f t="shared" si="2"/>
        <v>368108.06</v>
      </c>
      <c r="FS13" s="6">
        <f t="shared" si="2"/>
        <v>259544.59</v>
      </c>
      <c r="FT13" s="6">
        <f t="shared" si="2"/>
        <v>263878.52000000008</v>
      </c>
      <c r="FU13" s="6">
        <f t="shared" si="2"/>
        <v>290284.19000000006</v>
      </c>
      <c r="FV13" s="6">
        <f t="shared" si="2"/>
        <v>248090.43000000002</v>
      </c>
      <c r="FW13" s="6">
        <f t="shared" si="2"/>
        <v>235886.17000000004</v>
      </c>
      <c r="FX13" s="6">
        <f t="shared" si="2"/>
        <v>210103.43000000002</v>
      </c>
      <c r="FY13" s="6">
        <f t="shared" si="2"/>
        <v>215328.78999999998</v>
      </c>
      <c r="FZ13" s="6">
        <f t="shared" si="2"/>
        <v>246362.96999999997</v>
      </c>
      <c r="GA13" s="6">
        <f t="shared" si="2"/>
        <v>334295.32</v>
      </c>
      <c r="GB13" s="6">
        <f t="shared" si="2"/>
        <v>285270.08</v>
      </c>
      <c r="GC13" s="6">
        <f t="shared" si="2"/>
        <v>749216.26</v>
      </c>
      <c r="GD13" s="6">
        <f t="shared" si="2"/>
        <v>415322.38</v>
      </c>
      <c r="GE13" s="6">
        <f t="shared" si="2"/>
        <v>285870.21000000002</v>
      </c>
      <c r="GF13" s="6">
        <f t="shared" si="2"/>
        <v>233964.98</v>
      </c>
      <c r="GG13" s="6">
        <f t="shared" si="2"/>
        <v>261517.95</v>
      </c>
      <c r="GH13" s="6">
        <f t="shared" si="2"/>
        <v>245184.47</v>
      </c>
      <c r="GI13" s="6">
        <f t="shared" si="2"/>
        <v>233336.3</v>
      </c>
      <c r="GJ13" s="6">
        <f t="shared" si="2"/>
        <v>198694.22</v>
      </c>
      <c r="GK13" s="6">
        <f t="shared" si="2"/>
        <v>202720.31</v>
      </c>
      <c r="GL13" s="6">
        <f t="shared" si="2"/>
        <v>232899.7</v>
      </c>
      <c r="GM13" s="6">
        <f t="shared" si="2"/>
        <v>517037.64</v>
      </c>
      <c r="GN13" s="6">
        <f t="shared" si="2"/>
        <v>437974.50999999995</v>
      </c>
      <c r="GO13" s="6">
        <f t="shared" si="2"/>
        <v>515657.05000000005</v>
      </c>
      <c r="GP13" s="6">
        <f t="shared" ref="GP13:JA13" si="3">SUM(GP2:GP12)</f>
        <v>423663.88</v>
      </c>
      <c r="GQ13" s="6">
        <f t="shared" si="3"/>
        <v>335466.7699999999</v>
      </c>
      <c r="GR13" s="6">
        <f t="shared" si="3"/>
        <v>315514.59999999992</v>
      </c>
      <c r="GS13" s="6">
        <f t="shared" si="3"/>
        <v>411182.47000000003</v>
      </c>
      <c r="GT13" s="6">
        <f t="shared" si="3"/>
        <v>246730.96999999997</v>
      </c>
      <c r="GU13" s="6">
        <f t="shared" si="3"/>
        <v>218474.36000000004</v>
      </c>
      <c r="GV13" s="6">
        <f t="shared" si="3"/>
        <v>299382.41000000003</v>
      </c>
      <c r="GW13" s="6">
        <f t="shared" si="3"/>
        <v>253873.26999999996</v>
      </c>
      <c r="GX13" s="6">
        <f t="shared" si="3"/>
        <v>26973254.799999997</v>
      </c>
      <c r="GY13" s="11">
        <f t="shared" si="3"/>
        <v>57815</v>
      </c>
      <c r="GZ13" s="11">
        <f t="shared" si="3"/>
        <v>62466</v>
      </c>
      <c r="HA13" s="11">
        <f t="shared" si="3"/>
        <v>57261</v>
      </c>
      <c r="HB13" s="11">
        <f t="shared" si="3"/>
        <v>128455</v>
      </c>
      <c r="HC13" s="11">
        <f t="shared" si="3"/>
        <v>88184</v>
      </c>
      <c r="HD13" s="11">
        <f t="shared" si="3"/>
        <v>105433</v>
      </c>
      <c r="HE13" s="11">
        <f t="shared" si="3"/>
        <v>127379</v>
      </c>
      <c r="HF13" s="11">
        <f t="shared" si="3"/>
        <v>132977</v>
      </c>
      <c r="HG13" s="11">
        <f t="shared" si="3"/>
        <v>164495</v>
      </c>
      <c r="HH13" s="11">
        <f t="shared" si="3"/>
        <v>105530</v>
      </c>
      <c r="HI13" s="11">
        <f t="shared" si="3"/>
        <v>81028</v>
      </c>
      <c r="HJ13" s="11">
        <f t="shared" si="3"/>
        <v>55741</v>
      </c>
      <c r="HK13" s="11">
        <f t="shared" si="3"/>
        <v>56987</v>
      </c>
      <c r="HL13" s="11">
        <f t="shared" si="3"/>
        <v>68614</v>
      </c>
      <c r="HM13" s="11">
        <f t="shared" si="3"/>
        <v>55500</v>
      </c>
      <c r="HN13" s="11">
        <f t="shared" si="3"/>
        <v>71721</v>
      </c>
      <c r="HO13" s="11">
        <f t="shared" si="3"/>
        <v>74100</v>
      </c>
      <c r="HP13" s="11">
        <f t="shared" si="3"/>
        <v>88981</v>
      </c>
      <c r="HQ13" s="11">
        <f t="shared" si="3"/>
        <v>115767</v>
      </c>
      <c r="HR13" s="11">
        <f t="shared" si="3"/>
        <v>123733</v>
      </c>
      <c r="HS13" s="11">
        <f t="shared" si="3"/>
        <v>98629</v>
      </c>
      <c r="HT13" s="11">
        <f t="shared" si="3"/>
        <v>92073</v>
      </c>
      <c r="HU13" s="11">
        <f t="shared" si="3"/>
        <v>65870</v>
      </c>
      <c r="HV13" s="11">
        <f t="shared" si="3"/>
        <v>63955</v>
      </c>
      <c r="HW13" s="11">
        <f t="shared" si="3"/>
        <v>75796</v>
      </c>
      <c r="HX13" s="11">
        <f t="shared" si="3"/>
        <v>60723</v>
      </c>
      <c r="HY13" s="11">
        <f t="shared" si="3"/>
        <v>75018</v>
      </c>
      <c r="HZ13" s="11">
        <f t="shared" si="3"/>
        <v>64531</v>
      </c>
      <c r="IA13" s="11">
        <f t="shared" si="3"/>
        <v>75543</v>
      </c>
      <c r="IB13" s="11">
        <f t="shared" si="3"/>
        <v>105842</v>
      </c>
      <c r="IC13" s="11">
        <f t="shared" si="3"/>
        <v>132185</v>
      </c>
      <c r="ID13" s="11">
        <f t="shared" si="3"/>
        <v>107127</v>
      </c>
      <c r="IE13" s="11">
        <f t="shared" si="3"/>
        <v>99971</v>
      </c>
      <c r="IF13" s="11">
        <f t="shared" si="3"/>
        <v>111514</v>
      </c>
      <c r="IG13" s="11">
        <f t="shared" si="3"/>
        <v>306411</v>
      </c>
      <c r="IH13" s="11">
        <f t="shared" si="3"/>
        <v>116927</v>
      </c>
      <c r="II13" s="11">
        <f t="shared" si="3"/>
        <v>56581</v>
      </c>
      <c r="IJ13" s="11">
        <f t="shared" si="3"/>
        <v>25126</v>
      </c>
      <c r="IK13" s="11">
        <f t="shared" si="3"/>
        <v>36689</v>
      </c>
      <c r="IL13" s="11">
        <f t="shared" si="3"/>
        <v>61027</v>
      </c>
      <c r="IM13" s="11">
        <f t="shared" si="3"/>
        <v>56223</v>
      </c>
      <c r="IN13" s="11">
        <f t="shared" si="3"/>
        <v>86829</v>
      </c>
      <c r="IO13" s="11">
        <f t="shared" si="3"/>
        <v>144960</v>
      </c>
      <c r="IP13" s="11">
        <f t="shared" si="3"/>
        <v>124117</v>
      </c>
      <c r="IQ13" s="11">
        <f t="shared" si="3"/>
        <v>129161</v>
      </c>
      <c r="IR13" s="11">
        <f t="shared" si="3"/>
        <v>111375</v>
      </c>
      <c r="IS13" s="11">
        <f t="shared" si="3"/>
        <v>69849</v>
      </c>
      <c r="IT13" s="11">
        <f t="shared" si="3"/>
        <v>98064</v>
      </c>
      <c r="IU13" s="11">
        <f t="shared" si="3"/>
        <v>25172</v>
      </c>
      <c r="IV13" s="11">
        <f t="shared" si="3"/>
        <v>25797</v>
      </c>
      <c r="IW13" s="11">
        <f t="shared" si="3"/>
        <v>72855</v>
      </c>
      <c r="IX13" s="11">
        <f t="shared" si="3"/>
        <v>49966</v>
      </c>
      <c r="IY13" s="11">
        <f t="shared" si="3"/>
        <v>96878</v>
      </c>
      <c r="IZ13" s="11">
        <f t="shared" si="3"/>
        <v>122532</v>
      </c>
      <c r="JA13" s="11">
        <f t="shared" si="3"/>
        <v>116291</v>
      </c>
      <c r="JB13" s="11">
        <f t="shared" ref="JB13:LM13" si="4">SUM(JB2:JB12)</f>
        <v>209520</v>
      </c>
      <c r="JC13" s="11">
        <f t="shared" si="4"/>
        <v>140301</v>
      </c>
      <c r="JD13" s="11">
        <f t="shared" si="4"/>
        <v>95096</v>
      </c>
      <c r="JE13" s="11">
        <f t="shared" si="4"/>
        <v>88957</v>
      </c>
      <c r="JF13" s="11">
        <f t="shared" si="4"/>
        <v>77105</v>
      </c>
      <c r="JG13" s="11">
        <f t="shared" si="4"/>
        <v>74565</v>
      </c>
      <c r="JH13" s="11">
        <f t="shared" si="4"/>
        <v>73060</v>
      </c>
      <c r="JI13" s="11">
        <f t="shared" si="4"/>
        <v>52442</v>
      </c>
      <c r="JJ13" s="11">
        <f t="shared" si="4"/>
        <v>108863</v>
      </c>
      <c r="JK13" s="11">
        <f t="shared" si="4"/>
        <v>143765</v>
      </c>
      <c r="JL13" s="11">
        <f t="shared" si="4"/>
        <v>190665</v>
      </c>
      <c r="JM13" s="11">
        <f t="shared" si="4"/>
        <v>137943</v>
      </c>
      <c r="JN13" s="11">
        <f t="shared" si="4"/>
        <v>123562</v>
      </c>
      <c r="JO13" s="11">
        <f t="shared" si="4"/>
        <v>130241</v>
      </c>
      <c r="JP13" s="11">
        <f t="shared" si="4"/>
        <v>94724</v>
      </c>
      <c r="JQ13" s="11">
        <f t="shared" si="4"/>
        <v>86403</v>
      </c>
      <c r="JR13" s="11">
        <f t="shared" si="4"/>
        <v>71998</v>
      </c>
      <c r="JS13" s="11">
        <f t="shared" si="4"/>
        <v>86796</v>
      </c>
      <c r="JT13" s="11">
        <f t="shared" si="4"/>
        <v>84681</v>
      </c>
      <c r="JU13" s="11">
        <f t="shared" si="4"/>
        <v>76628</v>
      </c>
      <c r="JV13" s="11">
        <f t="shared" si="4"/>
        <v>79611</v>
      </c>
      <c r="JW13" s="11">
        <f t="shared" si="4"/>
        <v>88288</v>
      </c>
      <c r="JX13" s="11">
        <f t="shared" si="4"/>
        <v>120842</v>
      </c>
      <c r="JY13" s="11">
        <f t="shared" si="4"/>
        <v>94086</v>
      </c>
      <c r="JZ13" s="11">
        <f t="shared" si="4"/>
        <v>252411</v>
      </c>
      <c r="KA13" s="11">
        <f t="shared" si="4"/>
        <v>146176</v>
      </c>
      <c r="KB13" s="11">
        <f t="shared" si="4"/>
        <v>94245</v>
      </c>
      <c r="KC13" s="11">
        <f t="shared" si="4"/>
        <v>82127</v>
      </c>
      <c r="KD13" s="11">
        <f t="shared" si="4"/>
        <v>93277</v>
      </c>
      <c r="KE13" s="11">
        <f t="shared" si="4"/>
        <v>88363</v>
      </c>
      <c r="KF13" s="11">
        <f t="shared" si="4"/>
        <v>84743</v>
      </c>
      <c r="KG13" s="11">
        <f t="shared" si="4"/>
        <v>69411</v>
      </c>
      <c r="KH13" s="11">
        <f t="shared" si="4"/>
        <v>68046</v>
      </c>
      <c r="KI13" s="11">
        <f t="shared" si="4"/>
        <v>77464</v>
      </c>
      <c r="KJ13" s="11">
        <f t="shared" si="4"/>
        <v>162904</v>
      </c>
      <c r="KK13" s="11">
        <f t="shared" si="4"/>
        <v>139619</v>
      </c>
      <c r="KL13" s="11">
        <f t="shared" si="4"/>
        <v>165857</v>
      </c>
      <c r="KM13" s="11">
        <f t="shared" si="4"/>
        <v>136265</v>
      </c>
      <c r="KN13" s="11">
        <f t="shared" si="4"/>
        <v>106712</v>
      </c>
      <c r="KO13" s="11">
        <f t="shared" si="4"/>
        <v>65020</v>
      </c>
      <c r="KP13" s="11">
        <f t="shared" si="4"/>
        <v>100545</v>
      </c>
      <c r="KQ13" s="11">
        <f t="shared" si="4"/>
        <v>80543</v>
      </c>
      <c r="KR13" s="11">
        <f t="shared" si="4"/>
        <v>71464</v>
      </c>
      <c r="KS13" s="11">
        <f t="shared" si="4"/>
        <v>91571</v>
      </c>
      <c r="KT13" s="11">
        <f t="shared" si="4"/>
        <v>77259</v>
      </c>
      <c r="KU13" s="11">
        <f t="shared" si="4"/>
        <v>9767938</v>
      </c>
      <c r="KV13" s="6">
        <f t="shared" si="4"/>
        <v>156985.68000000002</v>
      </c>
      <c r="KW13" s="6">
        <f t="shared" si="4"/>
        <v>175330.97</v>
      </c>
      <c r="KX13" s="6">
        <f t="shared" si="4"/>
        <v>160731.63</v>
      </c>
      <c r="KY13" s="6">
        <f t="shared" si="4"/>
        <v>453853.50999999995</v>
      </c>
      <c r="KZ13" s="6">
        <f t="shared" si="4"/>
        <v>266131.68</v>
      </c>
      <c r="LA13" s="6">
        <f t="shared" si="4"/>
        <v>307880.16999999993</v>
      </c>
      <c r="LB13" s="6">
        <f t="shared" si="4"/>
        <v>377429.23</v>
      </c>
      <c r="LC13" s="6">
        <f t="shared" si="4"/>
        <v>391082.47</v>
      </c>
      <c r="LD13" s="6">
        <f t="shared" si="4"/>
        <v>461737.48</v>
      </c>
      <c r="LE13" s="6">
        <f t="shared" si="4"/>
        <v>296222.71999999997</v>
      </c>
      <c r="LF13" s="6">
        <f t="shared" si="4"/>
        <v>227445.59</v>
      </c>
      <c r="LG13" s="6">
        <f t="shared" si="4"/>
        <v>156464.98999999996</v>
      </c>
      <c r="LH13" s="6">
        <f t="shared" si="4"/>
        <v>160013.03000000003</v>
      </c>
      <c r="LI13" s="6">
        <f t="shared" si="4"/>
        <v>192652.81999999998</v>
      </c>
      <c r="LJ13" s="6">
        <f t="shared" si="4"/>
        <v>155788.51</v>
      </c>
      <c r="LK13" s="6">
        <f t="shared" si="4"/>
        <v>201413.49000000002</v>
      </c>
      <c r="LL13" s="6">
        <f t="shared" si="4"/>
        <v>208046.42</v>
      </c>
      <c r="LM13" s="6">
        <f t="shared" si="4"/>
        <v>251406.13999999998</v>
      </c>
      <c r="LN13" s="6">
        <f t="shared" ref="LN13:NY13" si="5">SUM(LN2:LN12)</f>
        <v>326650.58999999997</v>
      </c>
      <c r="LO13" s="6">
        <f t="shared" si="5"/>
        <v>348357.13999999996</v>
      </c>
      <c r="LP13" s="6">
        <f t="shared" si="5"/>
        <v>276851.62</v>
      </c>
      <c r="LQ13" s="6">
        <f t="shared" si="5"/>
        <v>258448.91</v>
      </c>
      <c r="LR13" s="6">
        <f t="shared" si="5"/>
        <v>184897.09</v>
      </c>
      <c r="LS13" s="6">
        <f t="shared" si="5"/>
        <v>179521.68000000002</v>
      </c>
      <c r="LT13" s="6">
        <f t="shared" si="5"/>
        <v>222284.81</v>
      </c>
      <c r="LU13" s="6">
        <f t="shared" si="5"/>
        <v>185508.78</v>
      </c>
      <c r="LV13" s="6">
        <f t="shared" si="5"/>
        <v>229180.01</v>
      </c>
      <c r="LW13" s="6">
        <f t="shared" si="5"/>
        <v>197139.98999999996</v>
      </c>
      <c r="LX13" s="6">
        <f t="shared" si="5"/>
        <v>230783.88000000006</v>
      </c>
      <c r="LY13" s="6">
        <f t="shared" si="5"/>
        <v>323347.3299999999</v>
      </c>
      <c r="LZ13" s="6">
        <f t="shared" si="5"/>
        <v>403825.19999999995</v>
      </c>
      <c r="MA13" s="6">
        <f t="shared" si="5"/>
        <v>327273.01</v>
      </c>
      <c r="MB13" s="6">
        <f t="shared" si="5"/>
        <v>305411.42</v>
      </c>
      <c r="MC13" s="6">
        <f t="shared" si="5"/>
        <v>340675.29</v>
      </c>
      <c r="MD13" s="6">
        <f t="shared" si="5"/>
        <v>885918.5</v>
      </c>
      <c r="ME13" s="6">
        <f t="shared" si="5"/>
        <v>357212</v>
      </c>
      <c r="MF13" s="6">
        <f t="shared" si="5"/>
        <v>177248.53999999998</v>
      </c>
      <c r="MG13" s="6">
        <f t="shared" si="5"/>
        <v>81558.989999999991</v>
      </c>
      <c r="MH13" s="6">
        <f t="shared" si="5"/>
        <v>119092.5</v>
      </c>
      <c r="MI13" s="6">
        <f t="shared" si="5"/>
        <v>198093.63999999998</v>
      </c>
      <c r="MJ13" s="6">
        <f t="shared" si="5"/>
        <v>182499.86000000002</v>
      </c>
      <c r="MK13" s="6">
        <f t="shared" si="5"/>
        <v>281846.92999999993</v>
      </c>
      <c r="ML13" s="6">
        <f t="shared" si="5"/>
        <v>470540.17000000004</v>
      </c>
      <c r="MM13" s="6">
        <f t="shared" si="5"/>
        <v>402883.77999999997</v>
      </c>
      <c r="MN13" s="6">
        <f t="shared" si="5"/>
        <v>419256.60000000003</v>
      </c>
      <c r="MO13" s="6">
        <f t="shared" si="5"/>
        <v>361523.25000000006</v>
      </c>
      <c r="MP13" s="6">
        <f t="shared" si="5"/>
        <v>226729.83999999997</v>
      </c>
      <c r="MQ13" s="6">
        <f t="shared" si="5"/>
        <v>383768.07999999996</v>
      </c>
      <c r="MR13" s="6">
        <f t="shared" si="5"/>
        <v>235286.31</v>
      </c>
      <c r="MS13" s="6">
        <f t="shared" si="5"/>
        <v>271352.61999999994</v>
      </c>
      <c r="MT13" s="6">
        <f t="shared" si="5"/>
        <v>235198.97999999995</v>
      </c>
      <c r="MU13" s="6">
        <f t="shared" si="5"/>
        <v>158813.11000000004</v>
      </c>
      <c r="MV13" s="6">
        <f t="shared" si="5"/>
        <v>307684.52</v>
      </c>
      <c r="MW13" s="6">
        <f t="shared" si="5"/>
        <v>389161.64000000007</v>
      </c>
      <c r="MX13" s="6">
        <f t="shared" si="5"/>
        <v>369430.89</v>
      </c>
      <c r="MY13" s="6">
        <f t="shared" si="5"/>
        <v>665435.52</v>
      </c>
      <c r="MZ13" s="6">
        <f t="shared" si="5"/>
        <v>445595.96999999991</v>
      </c>
      <c r="NA13" s="6">
        <f t="shared" si="5"/>
        <v>302024.90000000002</v>
      </c>
      <c r="NB13" s="6">
        <f t="shared" si="5"/>
        <v>282527.43999999994</v>
      </c>
      <c r="NC13" s="6">
        <f t="shared" si="5"/>
        <v>244885.48</v>
      </c>
      <c r="ND13" s="6">
        <f t="shared" si="5"/>
        <v>236818.44</v>
      </c>
      <c r="NE13" s="6">
        <f t="shared" si="5"/>
        <v>232038.56000000003</v>
      </c>
      <c r="NF13" s="6">
        <f t="shared" si="5"/>
        <v>169355.63999999998</v>
      </c>
      <c r="NG13" s="6">
        <f t="shared" si="5"/>
        <v>352428.94</v>
      </c>
      <c r="NH13" s="6">
        <f t="shared" si="5"/>
        <v>464823.57999999996</v>
      </c>
      <c r="NI13" s="6">
        <f t="shared" si="5"/>
        <v>620826.50999999989</v>
      </c>
      <c r="NJ13" s="6">
        <f t="shared" si="5"/>
        <v>447073.26999999996</v>
      </c>
      <c r="NK13" s="6">
        <f t="shared" si="5"/>
        <v>400464.43999999994</v>
      </c>
      <c r="NL13" s="6">
        <f t="shared" si="5"/>
        <v>422111.07999999996</v>
      </c>
      <c r="NM13" s="6">
        <f t="shared" si="5"/>
        <v>307000.49</v>
      </c>
      <c r="NN13" s="6">
        <f t="shared" si="5"/>
        <v>294431.87999999995</v>
      </c>
      <c r="NO13" s="6">
        <f t="shared" si="5"/>
        <v>371162.56999999995</v>
      </c>
      <c r="NP13" s="6">
        <f t="shared" si="5"/>
        <v>281305.83999999997</v>
      </c>
      <c r="NQ13" s="6">
        <f t="shared" si="5"/>
        <v>274451.13000000006</v>
      </c>
      <c r="NR13" s="6">
        <f t="shared" si="5"/>
        <v>248351.34999999998</v>
      </c>
      <c r="NS13" s="6">
        <f t="shared" si="5"/>
        <v>256781.43999999997</v>
      </c>
      <c r="NT13" s="6">
        <f t="shared" si="5"/>
        <v>282860.34000000003</v>
      </c>
      <c r="NU13" s="6">
        <f t="shared" si="5"/>
        <v>387056.92999999993</v>
      </c>
      <c r="NV13" s="6">
        <f t="shared" si="5"/>
        <v>301357.44999999995</v>
      </c>
      <c r="NW13" s="6">
        <f t="shared" si="5"/>
        <v>808472.44</v>
      </c>
      <c r="NX13" s="6">
        <f t="shared" si="5"/>
        <v>468201.73</v>
      </c>
      <c r="NY13" s="6">
        <f t="shared" si="5"/>
        <v>301866.74</v>
      </c>
      <c r="NZ13" s="6">
        <f t="shared" ref="NZ13:OR13" si="6">SUM(NZ2:NZ12)</f>
        <v>263052.77999999997</v>
      </c>
      <c r="OA13" s="6">
        <f t="shared" si="6"/>
        <v>298766.23000000004</v>
      </c>
      <c r="OB13" s="6">
        <f t="shared" si="6"/>
        <v>283026.69</v>
      </c>
      <c r="OC13" s="6">
        <f t="shared" si="6"/>
        <v>271431.82999999996</v>
      </c>
      <c r="OD13" s="6">
        <f t="shared" si="6"/>
        <v>227564.06</v>
      </c>
      <c r="OE13" s="6">
        <f t="shared" si="6"/>
        <v>228884.33</v>
      </c>
      <c r="OF13" s="6">
        <f t="shared" si="6"/>
        <v>261053.67999999996</v>
      </c>
      <c r="OG13" s="6">
        <f t="shared" si="6"/>
        <v>546865.75</v>
      </c>
      <c r="OH13" s="6">
        <f t="shared" si="6"/>
        <v>470516.03</v>
      </c>
      <c r="OI13" s="6">
        <f t="shared" si="6"/>
        <v>558938.08999999985</v>
      </c>
      <c r="OJ13" s="6">
        <f t="shared" si="6"/>
        <v>459213.05</v>
      </c>
      <c r="OK13" s="6">
        <f t="shared" si="6"/>
        <v>359619.43999999994</v>
      </c>
      <c r="OL13" s="6">
        <f t="shared" si="6"/>
        <v>343018.81999999995</v>
      </c>
      <c r="OM13" s="6">
        <f t="shared" si="6"/>
        <v>431990.18999999989</v>
      </c>
      <c r="ON13" s="6">
        <f t="shared" si="6"/>
        <v>271429.90999999997</v>
      </c>
      <c r="OO13" s="6">
        <f t="shared" si="6"/>
        <v>240833.68</v>
      </c>
      <c r="OP13" s="6">
        <f t="shared" si="6"/>
        <v>319073.77</v>
      </c>
      <c r="OQ13" s="6">
        <f t="shared" si="6"/>
        <v>279067.32999999996</v>
      </c>
      <c r="OR13" s="6">
        <f t="shared" si="6"/>
        <v>31439929.790000003</v>
      </c>
    </row>
    <row r="15" spans="1:408"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8"/>
      <c r="BU15" s="10"/>
      <c r="BV15" s="10"/>
      <c r="BW15" s="11"/>
      <c r="BX15" s="11"/>
      <c r="BY15" s="10"/>
      <c r="BZ15" s="10"/>
      <c r="CA15" s="11"/>
      <c r="CB15" s="11"/>
      <c r="CC15" s="10"/>
      <c r="CD15" s="10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</row>
  </sheetData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B09B9-758A-4703-9B6E-D6BC74CEC7FC}">
  <dimension ref="A1:R156"/>
  <sheetViews>
    <sheetView tabSelected="1" workbookViewId="0">
      <selection activeCell="A13" sqref="A13"/>
    </sheetView>
  </sheetViews>
  <sheetFormatPr defaultRowHeight="14.45"/>
  <cols>
    <col min="2" max="2" width="12.7109375" customWidth="1"/>
    <col min="3" max="3" width="14.42578125" bestFit="1" customWidth="1"/>
    <col min="4" max="4" width="12.42578125" style="5" bestFit="1" customWidth="1"/>
    <col min="5" max="5" width="14.42578125" bestFit="1" customWidth="1"/>
    <col min="11" max="11" width="17.7109375" customWidth="1"/>
    <col min="12" max="12" width="13.85546875" bestFit="1" customWidth="1"/>
    <col min="13" max="13" width="11.85546875" customWidth="1"/>
    <col min="14" max="14" width="14.28515625" bestFit="1" customWidth="1"/>
    <col min="15" max="15" width="14.28515625" customWidth="1"/>
    <col min="16" max="16" width="17.5703125" customWidth="1"/>
    <col min="18" max="18" width="23.28515625" customWidth="1"/>
  </cols>
  <sheetData>
    <row r="1" spans="1:18" ht="26.1">
      <c r="B1" s="1" t="s">
        <v>414</v>
      </c>
      <c r="C1" s="1" t="s">
        <v>415</v>
      </c>
      <c r="D1" s="4" t="s">
        <v>416</v>
      </c>
      <c r="E1" s="1" t="s">
        <v>417</v>
      </c>
      <c r="F1" s="1" t="s">
        <v>418</v>
      </c>
      <c r="G1" s="1" t="s">
        <v>419</v>
      </c>
      <c r="H1" s="1" t="s">
        <v>420</v>
      </c>
      <c r="K1" s="13" t="s">
        <v>421</v>
      </c>
      <c r="L1" s="13" t="s">
        <v>422</v>
      </c>
      <c r="M1" s="13" t="str">
        <f>B1</f>
        <v>Water - Usage (CCF)</v>
      </c>
      <c r="N1" s="13" t="str">
        <f>C1</f>
        <v>Water - Usage Charges</v>
      </c>
      <c r="O1" s="13" t="str">
        <f>D1</f>
        <v>Sewer - Usage (CCF)</v>
      </c>
      <c r="P1" s="13" t="str">
        <f>E1</f>
        <v>Sewer - Usage Charges</v>
      </c>
      <c r="Q1" s="1"/>
    </row>
    <row r="2" spans="1:18">
      <c r="A2" s="7">
        <v>41821</v>
      </c>
      <c r="B2" s="5">
        <v>57815</v>
      </c>
      <c r="C2" s="6">
        <v>149995.07999999999</v>
      </c>
      <c r="D2" s="5">
        <v>57815</v>
      </c>
      <c r="E2" s="6">
        <v>156985.68000000002</v>
      </c>
      <c r="F2">
        <f>YEAR(A2)</f>
        <v>2014</v>
      </c>
      <c r="G2" s="11">
        <f>MONTH(A2)</f>
        <v>7</v>
      </c>
      <c r="H2">
        <f>IF(G2&gt;6,1,0)+F2</f>
        <v>2015</v>
      </c>
      <c r="K2">
        <v>2015</v>
      </c>
      <c r="L2">
        <f>COUNTIF($H$2:$H$101,K2)</f>
        <v>12</v>
      </c>
      <c r="M2" s="11">
        <f>SUMIF($H$2:$H$101,$K2,$B$2:$B$101)</f>
        <v>1166764</v>
      </c>
      <c r="N2" s="6">
        <f>SUMIF($H$2:$H$101,$K2,$C$2:$C$101)</f>
        <v>3126889.0899999994</v>
      </c>
      <c r="O2" s="11">
        <f>SUMIF($H$2:$H$101,$K2,$D$2:$D$101)</f>
        <v>1166764</v>
      </c>
      <c r="P2" s="6">
        <f>SUMIF($H$2:$H$101,$K2,$E$2:$E$101)</f>
        <v>3431296.1199999996</v>
      </c>
    </row>
    <row r="3" spans="1:18">
      <c r="A3" s="7">
        <v>41852</v>
      </c>
      <c r="B3" s="5">
        <v>62466</v>
      </c>
      <c r="C3" s="6">
        <v>163223.41</v>
      </c>
      <c r="D3" s="5">
        <v>62466</v>
      </c>
      <c r="E3" s="6">
        <v>175330.97</v>
      </c>
      <c r="F3">
        <f t="shared" ref="F3:F66" si="0">YEAR(A3)</f>
        <v>2014</v>
      </c>
      <c r="G3" s="11">
        <f t="shared" ref="G3:G66" si="1">MONTH(A3)</f>
        <v>8</v>
      </c>
      <c r="H3">
        <f t="shared" ref="H3:H66" si="2">IF(G3&gt;6,1,0)+F3</f>
        <v>2015</v>
      </c>
      <c r="K3">
        <v>2016</v>
      </c>
      <c r="L3">
        <f t="shared" ref="L3:L10" si="3">COUNTIF($H$2:$H$101,K3)</f>
        <v>12</v>
      </c>
      <c r="M3" s="11">
        <f t="shared" ref="M3:M10" si="4">SUMIF($H$2:$H$101,$K3,$B$2:$B$101)</f>
        <v>975930</v>
      </c>
      <c r="N3" s="6">
        <f t="shared" ref="N3:N10" si="5">SUMIF($H$2:$H$101,$K3,$C$2:$C$101)</f>
        <v>2440507.8700000006</v>
      </c>
      <c r="O3" s="11">
        <f t="shared" ref="O3:O10" si="6">SUMIF($H$2:$H$101,$K3,$D$2:$D$101)</f>
        <v>975930</v>
      </c>
      <c r="P3" s="6">
        <f t="shared" ref="P3:P10" si="7">SUMIF($H$2:$H$101,$K3,$E$2:$E$101)</f>
        <v>2744047.44</v>
      </c>
    </row>
    <row r="4" spans="1:18">
      <c r="A4" s="7">
        <v>41883</v>
      </c>
      <c r="B4" s="5">
        <v>57261</v>
      </c>
      <c r="C4" s="6">
        <v>150683.16999999998</v>
      </c>
      <c r="D4" s="5">
        <v>57261</v>
      </c>
      <c r="E4" s="6">
        <v>160731.63</v>
      </c>
      <c r="F4">
        <f t="shared" si="0"/>
        <v>2014</v>
      </c>
      <c r="G4" s="11">
        <f t="shared" si="1"/>
        <v>9</v>
      </c>
      <c r="H4">
        <f t="shared" si="2"/>
        <v>2015</v>
      </c>
      <c r="K4">
        <v>2017</v>
      </c>
      <c r="L4">
        <f t="shared" si="3"/>
        <v>12</v>
      </c>
      <c r="M4" s="11">
        <f t="shared" si="4"/>
        <v>1054843</v>
      </c>
      <c r="N4" s="6">
        <f t="shared" si="5"/>
        <v>2935597.3399999989</v>
      </c>
      <c r="O4" s="11">
        <f t="shared" si="6"/>
        <v>1331588</v>
      </c>
      <c r="P4" s="6">
        <f t="shared" si="7"/>
        <v>4008560.2199999997</v>
      </c>
    </row>
    <row r="5" spans="1:18">
      <c r="A5" s="7">
        <v>41913</v>
      </c>
      <c r="B5" s="5">
        <v>128455</v>
      </c>
      <c r="C5" s="6">
        <v>476726.76</v>
      </c>
      <c r="D5" s="5">
        <v>128455</v>
      </c>
      <c r="E5" s="6">
        <v>453853.50999999995</v>
      </c>
      <c r="F5">
        <f t="shared" si="0"/>
        <v>2014</v>
      </c>
      <c r="G5" s="11">
        <f t="shared" si="1"/>
        <v>10</v>
      </c>
      <c r="H5">
        <f t="shared" si="2"/>
        <v>2015</v>
      </c>
      <c r="K5">
        <v>2018</v>
      </c>
      <c r="L5">
        <f t="shared" si="3"/>
        <v>12</v>
      </c>
      <c r="M5" s="11">
        <f t="shared" si="4"/>
        <v>830066</v>
      </c>
      <c r="N5" s="6">
        <f t="shared" si="5"/>
        <v>2447744.4</v>
      </c>
      <c r="O5" s="11">
        <f t="shared" si="6"/>
        <v>1000001</v>
      </c>
      <c r="P5" s="6">
        <f t="shared" si="7"/>
        <v>3305042.1799999997</v>
      </c>
    </row>
    <row r="6" spans="1:18">
      <c r="A6" s="7">
        <v>41944</v>
      </c>
      <c r="B6" s="5">
        <v>88184</v>
      </c>
      <c r="C6" s="6">
        <v>247772.51</v>
      </c>
      <c r="D6" s="5">
        <v>88184</v>
      </c>
      <c r="E6" s="6">
        <v>266131.68</v>
      </c>
      <c r="F6">
        <f t="shared" si="0"/>
        <v>2014</v>
      </c>
      <c r="G6" s="11">
        <f t="shared" si="1"/>
        <v>11</v>
      </c>
      <c r="H6">
        <f t="shared" si="2"/>
        <v>2015</v>
      </c>
      <c r="K6">
        <v>2019</v>
      </c>
      <c r="L6">
        <f t="shared" si="3"/>
        <v>12</v>
      </c>
      <c r="M6" s="11">
        <f t="shared" si="4"/>
        <v>1044770</v>
      </c>
      <c r="N6" s="6">
        <f t="shared" si="5"/>
        <v>3445185.5399999996</v>
      </c>
      <c r="O6" s="11">
        <f t="shared" si="6"/>
        <v>1120470</v>
      </c>
      <c r="P6" s="6">
        <f t="shared" si="7"/>
        <v>3907397.38</v>
      </c>
    </row>
    <row r="7" spans="1:18">
      <c r="A7" s="7">
        <v>41974</v>
      </c>
      <c r="B7" s="5">
        <v>105433</v>
      </c>
      <c r="C7" s="6">
        <v>267701.59999999998</v>
      </c>
      <c r="D7" s="5">
        <v>105433</v>
      </c>
      <c r="E7" s="6">
        <v>307880.16999999993</v>
      </c>
      <c r="F7">
        <f t="shared" si="0"/>
        <v>2014</v>
      </c>
      <c r="G7" s="11">
        <f t="shared" si="1"/>
        <v>12</v>
      </c>
      <c r="H7">
        <f t="shared" si="2"/>
        <v>2015</v>
      </c>
      <c r="K7">
        <v>2020</v>
      </c>
      <c r="L7">
        <f t="shared" si="3"/>
        <v>12</v>
      </c>
      <c r="M7" s="11">
        <f t="shared" si="4"/>
        <v>1191794</v>
      </c>
      <c r="N7" s="6">
        <f t="shared" si="5"/>
        <v>3768308.6599999997</v>
      </c>
      <c r="O7" s="11">
        <f t="shared" si="6"/>
        <v>1288231</v>
      </c>
      <c r="P7" s="6">
        <f t="shared" si="7"/>
        <v>4318535.4000000004</v>
      </c>
    </row>
    <row r="8" spans="1:18">
      <c r="A8" s="7">
        <v>42005</v>
      </c>
      <c r="B8" s="5">
        <v>127379</v>
      </c>
      <c r="C8" s="6">
        <v>326070.27</v>
      </c>
      <c r="D8" s="5">
        <v>127379</v>
      </c>
      <c r="E8" s="6">
        <v>377429.23</v>
      </c>
      <c r="F8">
        <f t="shared" si="0"/>
        <v>2015</v>
      </c>
      <c r="G8" s="11">
        <f t="shared" si="1"/>
        <v>1</v>
      </c>
      <c r="H8">
        <f t="shared" si="2"/>
        <v>2015</v>
      </c>
      <c r="K8">
        <v>2021</v>
      </c>
      <c r="L8">
        <f t="shared" si="3"/>
        <v>12</v>
      </c>
      <c r="M8" s="11">
        <f t="shared" si="4"/>
        <v>1225593</v>
      </c>
      <c r="N8" s="6">
        <f t="shared" si="5"/>
        <v>3721228.97</v>
      </c>
      <c r="O8" s="11">
        <f t="shared" si="6"/>
        <v>1299168</v>
      </c>
      <c r="P8" s="6">
        <f t="shared" si="7"/>
        <v>4172524.3999999994</v>
      </c>
    </row>
    <row r="9" spans="1:18">
      <c r="A9" s="7">
        <v>42036</v>
      </c>
      <c r="B9" s="5">
        <v>132977</v>
      </c>
      <c r="C9" s="6">
        <v>335831.10999999993</v>
      </c>
      <c r="D9" s="5">
        <v>132977</v>
      </c>
      <c r="E9" s="6">
        <v>391082.47</v>
      </c>
      <c r="F9">
        <f t="shared" si="0"/>
        <v>2015</v>
      </c>
      <c r="G9" s="11">
        <f t="shared" si="1"/>
        <v>2</v>
      </c>
      <c r="H9">
        <f t="shared" si="2"/>
        <v>2015</v>
      </c>
      <c r="K9">
        <v>2022</v>
      </c>
      <c r="L9">
        <f t="shared" si="3"/>
        <v>12</v>
      </c>
      <c r="M9" s="11">
        <f t="shared" si="4"/>
        <v>1171019</v>
      </c>
      <c r="N9" s="6">
        <f t="shared" si="5"/>
        <v>4069331.9200000004</v>
      </c>
      <c r="O9" s="11">
        <f t="shared" si="6"/>
        <v>1264949</v>
      </c>
      <c r="P9" s="6">
        <f t="shared" si="7"/>
        <v>4442121.959999999</v>
      </c>
    </row>
    <row r="10" spans="1:18">
      <c r="A10" s="7">
        <v>42064</v>
      </c>
      <c r="B10" s="5">
        <v>164495</v>
      </c>
      <c r="C10" s="6">
        <v>402116.83999999991</v>
      </c>
      <c r="D10" s="5">
        <v>164495</v>
      </c>
      <c r="E10" s="6">
        <v>461737.48</v>
      </c>
      <c r="F10">
        <f t="shared" si="0"/>
        <v>2015</v>
      </c>
      <c r="G10" s="11">
        <f t="shared" si="1"/>
        <v>3</v>
      </c>
      <c r="H10">
        <f t="shared" si="2"/>
        <v>2015</v>
      </c>
      <c r="K10">
        <v>2023</v>
      </c>
      <c r="L10">
        <f t="shared" si="3"/>
        <v>4</v>
      </c>
      <c r="M10" s="11">
        <f t="shared" si="4"/>
        <v>295024</v>
      </c>
      <c r="N10" s="6">
        <f t="shared" si="5"/>
        <v>1018461.01</v>
      </c>
      <c r="O10" s="11">
        <f t="shared" si="6"/>
        <v>320837</v>
      </c>
      <c r="P10" s="6">
        <f t="shared" si="7"/>
        <v>1110404.69</v>
      </c>
      <c r="Q10" t="s">
        <v>423</v>
      </c>
    </row>
    <row r="11" spans="1:18">
      <c r="A11" s="7">
        <v>42095</v>
      </c>
      <c r="B11" s="5">
        <v>105530</v>
      </c>
      <c r="C11" s="6">
        <v>255804.90000000002</v>
      </c>
      <c r="D11" s="5">
        <v>105530</v>
      </c>
      <c r="E11" s="6">
        <v>296222.71999999997</v>
      </c>
      <c r="F11">
        <f t="shared" si="0"/>
        <v>2015</v>
      </c>
      <c r="G11" s="11">
        <f t="shared" si="1"/>
        <v>4</v>
      </c>
      <c r="H11">
        <f t="shared" si="2"/>
        <v>2015</v>
      </c>
      <c r="R11" t="s">
        <v>424</v>
      </c>
    </row>
    <row r="12" spans="1:18">
      <c r="A12" s="7">
        <v>42125</v>
      </c>
      <c r="B12" s="5">
        <v>81028</v>
      </c>
      <c r="C12" s="6">
        <v>205322.56</v>
      </c>
      <c r="D12" s="5">
        <v>81028</v>
      </c>
      <c r="E12" s="6">
        <v>227445.59</v>
      </c>
      <c r="F12">
        <f t="shared" si="0"/>
        <v>2015</v>
      </c>
      <c r="G12" s="11">
        <f t="shared" si="1"/>
        <v>5</v>
      </c>
      <c r="H12">
        <f t="shared" si="2"/>
        <v>2015</v>
      </c>
      <c r="K12" s="14" t="s">
        <v>425</v>
      </c>
      <c r="L12" s="14"/>
      <c r="M12" s="15">
        <f>AVERAGE(M8:M9)</f>
        <v>1198306</v>
      </c>
      <c r="N12" s="16">
        <f t="shared" ref="N12:P12" si="8">AVERAGE(N8:N9)</f>
        <v>3895280.4450000003</v>
      </c>
      <c r="O12" s="15">
        <f t="shared" si="8"/>
        <v>1282058.5</v>
      </c>
      <c r="P12" s="16">
        <f t="shared" si="8"/>
        <v>4307323.18</v>
      </c>
      <c r="R12" s="17">
        <f>SUM(N12,P12)</f>
        <v>8202603.625</v>
      </c>
    </row>
    <row r="13" spans="1:18">
      <c r="A13" s="7">
        <v>42156</v>
      </c>
      <c r="B13" s="5">
        <v>55741</v>
      </c>
      <c r="C13" s="6">
        <v>145640.88</v>
      </c>
      <c r="D13" s="5">
        <v>55741</v>
      </c>
      <c r="E13" s="6">
        <v>156464.98999999996</v>
      </c>
      <c r="F13">
        <f t="shared" si="0"/>
        <v>2015</v>
      </c>
      <c r="G13" s="11">
        <f t="shared" si="1"/>
        <v>6</v>
      </c>
      <c r="H13">
        <f t="shared" si="2"/>
        <v>2015</v>
      </c>
      <c r="K13" t="s">
        <v>426</v>
      </c>
      <c r="M13" s="12">
        <f>AVERAGE(M7:M9)</f>
        <v>1196135.3333333333</v>
      </c>
      <c r="N13" s="6">
        <f t="shared" ref="N13:P13" si="9">AVERAGE(N7:N9)</f>
        <v>3852956.5166666671</v>
      </c>
      <c r="O13" s="12">
        <f t="shared" si="9"/>
        <v>1284116</v>
      </c>
      <c r="P13" s="6">
        <f t="shared" si="9"/>
        <v>4311060.5866666669</v>
      </c>
      <c r="R13" s="17">
        <f t="shared" ref="R13:R15" si="10">SUM(N13,P13)</f>
        <v>8164017.1033333335</v>
      </c>
    </row>
    <row r="14" spans="1:18">
      <c r="A14" s="7">
        <v>42186</v>
      </c>
      <c r="B14" s="5">
        <v>56987</v>
      </c>
      <c r="C14" s="6">
        <v>149156.71</v>
      </c>
      <c r="D14" s="5">
        <v>56987</v>
      </c>
      <c r="E14" s="6">
        <v>160013.03000000003</v>
      </c>
      <c r="F14">
        <f t="shared" si="0"/>
        <v>2015</v>
      </c>
      <c r="G14" s="11">
        <f t="shared" si="1"/>
        <v>7</v>
      </c>
      <c r="H14">
        <f t="shared" si="2"/>
        <v>2016</v>
      </c>
      <c r="K14" s="14" t="s">
        <v>427</v>
      </c>
      <c r="L14" s="14"/>
      <c r="M14" s="15">
        <f>AVERAGE(M5:M9)</f>
        <v>1092648.3999999999</v>
      </c>
      <c r="N14" s="16">
        <f t="shared" ref="N14:P14" si="11">AVERAGE(N5:N9)</f>
        <v>3490359.8980000005</v>
      </c>
      <c r="O14" s="15">
        <f t="shared" si="11"/>
        <v>1194563.8</v>
      </c>
      <c r="P14" s="16">
        <f t="shared" si="11"/>
        <v>4029124.264</v>
      </c>
      <c r="R14" s="17">
        <f t="shared" si="10"/>
        <v>7519484.1620000005</v>
      </c>
    </row>
    <row r="15" spans="1:18">
      <c r="A15" s="7">
        <v>42217</v>
      </c>
      <c r="B15" s="5">
        <v>68614</v>
      </c>
      <c r="C15" s="6">
        <v>179236.48000000001</v>
      </c>
      <c r="D15" s="5">
        <v>68614</v>
      </c>
      <c r="E15" s="6">
        <v>192652.81999999998</v>
      </c>
      <c r="F15">
        <f t="shared" si="0"/>
        <v>2015</v>
      </c>
      <c r="G15" s="11">
        <f t="shared" si="1"/>
        <v>8</v>
      </c>
      <c r="H15">
        <f t="shared" si="2"/>
        <v>2016</v>
      </c>
      <c r="K15" t="s">
        <v>428</v>
      </c>
      <c r="M15" s="12">
        <f>AVERAGE(M2:M9)</f>
        <v>1082597.375</v>
      </c>
      <c r="N15" s="6">
        <f t="shared" ref="N15:P15" si="12">AVERAGE(N2:N9)</f>
        <v>3244349.2237499999</v>
      </c>
      <c r="O15" s="12">
        <f t="shared" si="12"/>
        <v>1180887.625</v>
      </c>
      <c r="P15" s="6">
        <f t="shared" si="12"/>
        <v>3791190.6375000002</v>
      </c>
      <c r="R15" s="17">
        <f t="shared" si="10"/>
        <v>7035539.8612500001</v>
      </c>
    </row>
    <row r="16" spans="1:18">
      <c r="A16" s="7">
        <v>42248</v>
      </c>
      <c r="B16" s="5">
        <v>55500</v>
      </c>
      <c r="C16" s="6">
        <v>147311.86000000002</v>
      </c>
      <c r="D16" s="5">
        <v>55500</v>
      </c>
      <c r="E16" s="6">
        <v>155788.51</v>
      </c>
      <c r="F16">
        <f t="shared" si="0"/>
        <v>2015</v>
      </c>
      <c r="G16" s="11">
        <f t="shared" si="1"/>
        <v>9</v>
      </c>
      <c r="H16">
        <f t="shared" si="2"/>
        <v>2016</v>
      </c>
    </row>
    <row r="17" spans="1:8">
      <c r="A17" s="7">
        <v>42278</v>
      </c>
      <c r="B17" s="5">
        <v>71721</v>
      </c>
      <c r="C17" s="6">
        <v>183621.25999999998</v>
      </c>
      <c r="D17" s="5">
        <v>71721</v>
      </c>
      <c r="E17" s="6">
        <v>201413.49000000002</v>
      </c>
      <c r="F17">
        <f t="shared" si="0"/>
        <v>2015</v>
      </c>
      <c r="G17" s="11">
        <f t="shared" si="1"/>
        <v>10</v>
      </c>
      <c r="H17">
        <f t="shared" si="2"/>
        <v>2016</v>
      </c>
    </row>
    <row r="18" spans="1:8">
      <c r="A18" s="7">
        <v>42309</v>
      </c>
      <c r="B18" s="5">
        <v>74100</v>
      </c>
      <c r="C18" s="6">
        <v>184928.49</v>
      </c>
      <c r="D18" s="5">
        <v>74100</v>
      </c>
      <c r="E18" s="6">
        <v>208046.42</v>
      </c>
      <c r="F18">
        <f t="shared" si="0"/>
        <v>2015</v>
      </c>
      <c r="G18" s="11">
        <f t="shared" si="1"/>
        <v>11</v>
      </c>
      <c r="H18">
        <f t="shared" si="2"/>
        <v>2016</v>
      </c>
    </row>
    <row r="19" spans="1:8">
      <c r="A19" s="7">
        <v>42339</v>
      </c>
      <c r="B19" s="5">
        <v>88981</v>
      </c>
      <c r="C19" s="6">
        <v>219459.56999999998</v>
      </c>
      <c r="D19" s="5">
        <v>88981</v>
      </c>
      <c r="E19" s="6">
        <v>251406.13999999998</v>
      </c>
      <c r="F19">
        <f t="shared" si="0"/>
        <v>2015</v>
      </c>
      <c r="G19" s="11">
        <f t="shared" si="1"/>
        <v>12</v>
      </c>
      <c r="H19">
        <f t="shared" si="2"/>
        <v>2016</v>
      </c>
    </row>
    <row r="20" spans="1:8">
      <c r="A20" s="7">
        <v>42370</v>
      </c>
      <c r="B20" s="5">
        <v>115767</v>
      </c>
      <c r="C20" s="6">
        <v>281590.32</v>
      </c>
      <c r="D20" s="5">
        <v>115767</v>
      </c>
      <c r="E20" s="6">
        <v>326650.58999999997</v>
      </c>
      <c r="F20">
        <f t="shared" si="0"/>
        <v>2016</v>
      </c>
      <c r="G20" s="11">
        <f t="shared" si="1"/>
        <v>1</v>
      </c>
      <c r="H20">
        <f t="shared" si="2"/>
        <v>2016</v>
      </c>
    </row>
    <row r="21" spans="1:8">
      <c r="A21" s="7">
        <v>42401</v>
      </c>
      <c r="B21" s="5">
        <v>123733</v>
      </c>
      <c r="C21" s="6">
        <v>300189.05</v>
      </c>
      <c r="D21" s="5">
        <v>123733</v>
      </c>
      <c r="E21" s="6">
        <v>348357.13999999996</v>
      </c>
      <c r="F21">
        <f t="shared" si="0"/>
        <v>2016</v>
      </c>
      <c r="G21" s="11">
        <f t="shared" si="1"/>
        <v>2</v>
      </c>
      <c r="H21">
        <f t="shared" si="2"/>
        <v>2016</v>
      </c>
    </row>
    <row r="22" spans="1:8">
      <c r="A22" s="7">
        <v>42430</v>
      </c>
      <c r="B22" s="5">
        <v>98629</v>
      </c>
      <c r="C22" s="6">
        <v>239801.75000000003</v>
      </c>
      <c r="D22" s="5">
        <v>98629</v>
      </c>
      <c r="E22" s="6">
        <v>276851.62</v>
      </c>
      <c r="F22">
        <f t="shared" si="0"/>
        <v>2016</v>
      </c>
      <c r="G22" s="11">
        <f t="shared" si="1"/>
        <v>3</v>
      </c>
      <c r="H22">
        <f t="shared" si="2"/>
        <v>2016</v>
      </c>
    </row>
    <row r="23" spans="1:8">
      <c r="A23" s="7">
        <v>42461</v>
      </c>
      <c r="B23" s="5">
        <v>92073</v>
      </c>
      <c r="C23" s="6">
        <v>224386.93000000002</v>
      </c>
      <c r="D23" s="5">
        <v>92073</v>
      </c>
      <c r="E23" s="6">
        <v>258448.91</v>
      </c>
      <c r="F23">
        <f t="shared" si="0"/>
        <v>2016</v>
      </c>
      <c r="G23" s="11">
        <f t="shared" si="1"/>
        <v>4</v>
      </c>
      <c r="H23">
        <f t="shared" si="2"/>
        <v>2016</v>
      </c>
    </row>
    <row r="24" spans="1:8">
      <c r="A24" s="7">
        <v>42491</v>
      </c>
      <c r="B24" s="5">
        <v>65870</v>
      </c>
      <c r="C24" s="6">
        <v>166389.59999999998</v>
      </c>
      <c r="D24" s="5">
        <v>65870</v>
      </c>
      <c r="E24" s="6">
        <v>184897.09</v>
      </c>
      <c r="F24">
        <f t="shared" si="0"/>
        <v>2016</v>
      </c>
      <c r="G24" s="11">
        <f t="shared" si="1"/>
        <v>5</v>
      </c>
      <c r="H24">
        <f t="shared" si="2"/>
        <v>2016</v>
      </c>
    </row>
    <row r="25" spans="1:8">
      <c r="A25" s="7">
        <v>42522</v>
      </c>
      <c r="B25" s="5">
        <v>63955</v>
      </c>
      <c r="C25" s="6">
        <v>164435.84999999998</v>
      </c>
      <c r="D25" s="5">
        <v>63955</v>
      </c>
      <c r="E25" s="6">
        <v>179521.68000000002</v>
      </c>
      <c r="F25">
        <f t="shared" si="0"/>
        <v>2016</v>
      </c>
      <c r="G25" s="11">
        <f t="shared" si="1"/>
        <v>6</v>
      </c>
      <c r="H25">
        <f t="shared" si="2"/>
        <v>2016</v>
      </c>
    </row>
    <row r="26" spans="1:8">
      <c r="A26" s="7">
        <v>42552</v>
      </c>
      <c r="B26" s="5">
        <v>75796</v>
      </c>
      <c r="C26" s="6">
        <v>204391.12000000002</v>
      </c>
      <c r="D26" s="5">
        <v>75796</v>
      </c>
      <c r="E26" s="6">
        <v>222284.81</v>
      </c>
      <c r="F26">
        <f t="shared" si="0"/>
        <v>2016</v>
      </c>
      <c r="G26" s="11">
        <f t="shared" si="1"/>
        <v>7</v>
      </c>
      <c r="H26">
        <f t="shared" si="2"/>
        <v>2017</v>
      </c>
    </row>
    <row r="27" spans="1:8">
      <c r="A27" s="7">
        <v>42583</v>
      </c>
      <c r="B27" s="5">
        <v>60723</v>
      </c>
      <c r="C27" s="6">
        <v>170401.87999999998</v>
      </c>
      <c r="D27" s="5">
        <v>60723</v>
      </c>
      <c r="E27" s="6">
        <v>185508.78</v>
      </c>
      <c r="F27">
        <f t="shared" si="0"/>
        <v>2016</v>
      </c>
      <c r="G27" s="11">
        <f t="shared" si="1"/>
        <v>8</v>
      </c>
      <c r="H27">
        <f t="shared" si="2"/>
        <v>2017</v>
      </c>
    </row>
    <row r="28" spans="1:8">
      <c r="A28" s="7">
        <v>42614</v>
      </c>
      <c r="B28" s="5">
        <v>75018</v>
      </c>
      <c r="C28" s="6">
        <v>210129.49999999997</v>
      </c>
      <c r="D28" s="5">
        <v>75018</v>
      </c>
      <c r="E28" s="6">
        <v>229180.01</v>
      </c>
      <c r="F28">
        <f t="shared" si="0"/>
        <v>2016</v>
      </c>
      <c r="G28" s="11">
        <f t="shared" si="1"/>
        <v>9</v>
      </c>
      <c r="H28">
        <f t="shared" si="2"/>
        <v>2017</v>
      </c>
    </row>
    <row r="29" spans="1:8">
      <c r="A29" s="7">
        <v>42644</v>
      </c>
      <c r="B29" s="5">
        <v>64531</v>
      </c>
      <c r="C29" s="6">
        <v>180791.89999999997</v>
      </c>
      <c r="D29" s="5">
        <v>64531</v>
      </c>
      <c r="E29" s="6">
        <v>197139.98999999996</v>
      </c>
      <c r="F29">
        <f t="shared" si="0"/>
        <v>2016</v>
      </c>
      <c r="G29" s="11">
        <f t="shared" si="1"/>
        <v>10</v>
      </c>
      <c r="H29">
        <f t="shared" si="2"/>
        <v>2017</v>
      </c>
    </row>
    <row r="30" spans="1:8">
      <c r="A30" s="7">
        <v>42675</v>
      </c>
      <c r="B30" s="5">
        <v>75543</v>
      </c>
      <c r="C30" s="6">
        <v>210214.34999999998</v>
      </c>
      <c r="D30" s="5">
        <v>75543</v>
      </c>
      <c r="E30" s="6">
        <v>230783.88000000006</v>
      </c>
      <c r="F30">
        <f t="shared" si="0"/>
        <v>2016</v>
      </c>
      <c r="G30" s="11">
        <f t="shared" si="1"/>
        <v>11</v>
      </c>
      <c r="H30">
        <f t="shared" si="2"/>
        <v>2017</v>
      </c>
    </row>
    <row r="31" spans="1:8">
      <c r="A31" s="7">
        <v>42705</v>
      </c>
      <c r="B31" s="5">
        <v>105842</v>
      </c>
      <c r="C31" s="6">
        <v>292910.01</v>
      </c>
      <c r="D31" s="5">
        <v>105842</v>
      </c>
      <c r="E31" s="6">
        <v>323347.3299999999</v>
      </c>
      <c r="F31">
        <f t="shared" si="0"/>
        <v>2016</v>
      </c>
      <c r="G31" s="11">
        <f t="shared" si="1"/>
        <v>12</v>
      </c>
      <c r="H31">
        <f t="shared" si="2"/>
        <v>2017</v>
      </c>
    </row>
    <row r="32" spans="1:8">
      <c r="A32" s="7">
        <v>42736</v>
      </c>
      <c r="B32" s="5">
        <v>132185</v>
      </c>
      <c r="C32" s="6">
        <v>364883.02999999991</v>
      </c>
      <c r="D32" s="5">
        <v>132185</v>
      </c>
      <c r="E32" s="6">
        <v>403825.19999999995</v>
      </c>
      <c r="F32">
        <f t="shared" si="0"/>
        <v>2017</v>
      </c>
      <c r="G32" s="11">
        <f t="shared" si="1"/>
        <v>1</v>
      </c>
      <c r="H32">
        <f t="shared" si="2"/>
        <v>2017</v>
      </c>
    </row>
    <row r="33" spans="1:8">
      <c r="A33" s="7">
        <v>42767</v>
      </c>
      <c r="B33" s="5">
        <v>107127</v>
      </c>
      <c r="C33" s="6">
        <v>297359.88</v>
      </c>
      <c r="D33" s="5">
        <v>107127</v>
      </c>
      <c r="E33" s="6">
        <v>327273.01</v>
      </c>
      <c r="F33">
        <f t="shared" si="0"/>
        <v>2017</v>
      </c>
      <c r="G33" s="11">
        <f t="shared" si="1"/>
        <v>2</v>
      </c>
      <c r="H33">
        <f t="shared" si="2"/>
        <v>2017</v>
      </c>
    </row>
    <row r="34" spans="1:8">
      <c r="A34" s="7">
        <v>42795</v>
      </c>
      <c r="B34" s="5">
        <v>99971</v>
      </c>
      <c r="C34" s="6">
        <v>279368.00999999995</v>
      </c>
      <c r="D34" s="5">
        <v>99971</v>
      </c>
      <c r="E34" s="6">
        <v>305411.42</v>
      </c>
      <c r="F34">
        <f t="shared" si="0"/>
        <v>2017</v>
      </c>
      <c r="G34" s="11">
        <f t="shared" si="1"/>
        <v>3</v>
      </c>
      <c r="H34">
        <f t="shared" si="2"/>
        <v>2017</v>
      </c>
    </row>
    <row r="35" spans="1:8">
      <c r="A35" s="7">
        <v>42826</v>
      </c>
      <c r="B35" s="5">
        <v>111514</v>
      </c>
      <c r="C35" s="6">
        <v>311301.52999999997</v>
      </c>
      <c r="D35" s="5">
        <v>111514</v>
      </c>
      <c r="E35" s="6">
        <v>340675.29</v>
      </c>
      <c r="F35">
        <f t="shared" si="0"/>
        <v>2017</v>
      </c>
      <c r="G35" s="11">
        <f t="shared" si="1"/>
        <v>4</v>
      </c>
      <c r="H35">
        <f t="shared" si="2"/>
        <v>2017</v>
      </c>
    </row>
    <row r="36" spans="1:8">
      <c r="A36" s="7">
        <v>42856</v>
      </c>
      <c r="B36" s="5">
        <v>29666</v>
      </c>
      <c r="C36" s="6">
        <v>86936.040000000008</v>
      </c>
      <c r="D36" s="5">
        <v>306411</v>
      </c>
      <c r="E36" s="6">
        <v>885918.5</v>
      </c>
      <c r="F36">
        <f t="shared" si="0"/>
        <v>2017</v>
      </c>
      <c r="G36" s="11">
        <f t="shared" si="1"/>
        <v>5</v>
      </c>
      <c r="H36">
        <f t="shared" si="2"/>
        <v>2017</v>
      </c>
    </row>
    <row r="37" spans="1:8">
      <c r="A37" s="7">
        <v>42887</v>
      </c>
      <c r="B37" s="5">
        <v>116927</v>
      </c>
      <c r="C37" s="6">
        <v>326910.08999999991</v>
      </c>
      <c r="D37" s="5">
        <v>116927</v>
      </c>
      <c r="E37" s="6">
        <v>357212</v>
      </c>
      <c r="F37">
        <f t="shared" si="0"/>
        <v>2017</v>
      </c>
      <c r="G37" s="11">
        <f t="shared" si="1"/>
        <v>6</v>
      </c>
      <c r="H37">
        <f t="shared" si="2"/>
        <v>2017</v>
      </c>
    </row>
    <row r="38" spans="1:8">
      <c r="A38" s="7">
        <v>42917</v>
      </c>
      <c r="B38" s="5">
        <v>31495</v>
      </c>
      <c r="C38" s="6">
        <v>94043.39</v>
      </c>
      <c r="D38" s="5">
        <v>56581</v>
      </c>
      <c r="E38" s="6">
        <v>177248.53999999998</v>
      </c>
      <c r="F38">
        <f t="shared" si="0"/>
        <v>2017</v>
      </c>
      <c r="G38" s="11">
        <f t="shared" si="1"/>
        <v>7</v>
      </c>
      <c r="H38">
        <f t="shared" si="2"/>
        <v>2018</v>
      </c>
    </row>
    <row r="39" spans="1:8">
      <c r="A39" s="7">
        <v>42948</v>
      </c>
      <c r="B39" s="5">
        <v>25126</v>
      </c>
      <c r="C39" s="6">
        <v>77888.039999999994</v>
      </c>
      <c r="D39" s="5">
        <v>25126</v>
      </c>
      <c r="E39" s="6">
        <v>81558.989999999991</v>
      </c>
      <c r="F39">
        <f t="shared" si="0"/>
        <v>2017</v>
      </c>
      <c r="G39" s="11">
        <f t="shared" si="1"/>
        <v>8</v>
      </c>
      <c r="H39">
        <f t="shared" si="2"/>
        <v>2018</v>
      </c>
    </row>
    <row r="40" spans="1:8">
      <c r="A40" s="7">
        <v>42979</v>
      </c>
      <c r="B40" s="5">
        <v>36689</v>
      </c>
      <c r="C40" s="6">
        <v>112853.01999999999</v>
      </c>
      <c r="D40" s="5">
        <v>36689</v>
      </c>
      <c r="E40" s="6">
        <v>119092.5</v>
      </c>
      <c r="F40">
        <f t="shared" si="0"/>
        <v>2017</v>
      </c>
      <c r="G40" s="11">
        <f t="shared" si="1"/>
        <v>9</v>
      </c>
      <c r="H40">
        <f t="shared" si="2"/>
        <v>2018</v>
      </c>
    </row>
    <row r="41" spans="1:8">
      <c r="A41" s="7">
        <v>43009</v>
      </c>
      <c r="B41" s="5">
        <v>39828</v>
      </c>
      <c r="C41" s="6">
        <v>120982.35999999999</v>
      </c>
      <c r="D41" s="5">
        <v>61027</v>
      </c>
      <c r="E41" s="6">
        <v>198093.63999999998</v>
      </c>
      <c r="F41">
        <f t="shared" si="0"/>
        <v>2017</v>
      </c>
      <c r="G41" s="11">
        <f t="shared" si="1"/>
        <v>10</v>
      </c>
      <c r="H41">
        <f t="shared" si="2"/>
        <v>2018</v>
      </c>
    </row>
    <row r="42" spans="1:8">
      <c r="A42" s="7">
        <v>43040</v>
      </c>
      <c r="B42" s="5">
        <v>48034</v>
      </c>
      <c r="C42" s="6">
        <v>145269.35000000003</v>
      </c>
      <c r="D42" s="5">
        <v>56223</v>
      </c>
      <c r="E42" s="6">
        <v>182499.86000000002</v>
      </c>
      <c r="F42">
        <f t="shared" si="0"/>
        <v>2017</v>
      </c>
      <c r="G42" s="11">
        <f t="shared" si="1"/>
        <v>11</v>
      </c>
      <c r="H42">
        <f t="shared" si="2"/>
        <v>2018</v>
      </c>
    </row>
    <row r="43" spans="1:8">
      <c r="A43" s="7">
        <v>43070</v>
      </c>
      <c r="B43" s="5">
        <v>86829</v>
      </c>
      <c r="C43" s="6">
        <v>253619.26</v>
      </c>
      <c r="D43" s="5">
        <v>86829</v>
      </c>
      <c r="E43" s="6">
        <v>281846.92999999993</v>
      </c>
      <c r="F43">
        <f t="shared" si="0"/>
        <v>2017</v>
      </c>
      <c r="G43" s="11">
        <f t="shared" si="1"/>
        <v>12</v>
      </c>
      <c r="H43">
        <f t="shared" si="2"/>
        <v>2018</v>
      </c>
    </row>
    <row r="44" spans="1:8">
      <c r="A44" s="7">
        <v>43101</v>
      </c>
      <c r="B44" s="5">
        <v>119302</v>
      </c>
      <c r="C44" s="6">
        <v>346097.53</v>
      </c>
      <c r="D44" s="5">
        <v>144960</v>
      </c>
      <c r="E44" s="6">
        <v>470540.17000000004</v>
      </c>
      <c r="F44">
        <f t="shared" si="0"/>
        <v>2018</v>
      </c>
      <c r="G44" s="11">
        <f t="shared" si="1"/>
        <v>1</v>
      </c>
      <c r="H44">
        <f t="shared" si="2"/>
        <v>2018</v>
      </c>
    </row>
    <row r="45" spans="1:8">
      <c r="A45" s="7">
        <v>43132</v>
      </c>
      <c r="B45" s="5">
        <v>124117</v>
      </c>
      <c r="C45" s="6">
        <v>359441.74999999994</v>
      </c>
      <c r="D45" s="5">
        <v>124117</v>
      </c>
      <c r="E45" s="6">
        <v>402883.77999999997</v>
      </c>
      <c r="F45">
        <f t="shared" si="0"/>
        <v>2018</v>
      </c>
      <c r="G45" s="11">
        <f t="shared" si="1"/>
        <v>2</v>
      </c>
      <c r="H45">
        <f t="shared" si="2"/>
        <v>2018</v>
      </c>
    </row>
    <row r="46" spans="1:8">
      <c r="A46" s="7">
        <v>43160</v>
      </c>
      <c r="B46" s="5">
        <v>93809</v>
      </c>
      <c r="C46" s="6">
        <v>272499.64999999997</v>
      </c>
      <c r="D46" s="5">
        <v>129161</v>
      </c>
      <c r="E46" s="6">
        <v>419256.60000000003</v>
      </c>
      <c r="F46">
        <f t="shared" si="0"/>
        <v>2018</v>
      </c>
      <c r="G46" s="11">
        <f t="shared" si="1"/>
        <v>3</v>
      </c>
      <c r="H46">
        <f t="shared" si="2"/>
        <v>2018</v>
      </c>
    </row>
    <row r="47" spans="1:8">
      <c r="A47" s="7">
        <v>43191</v>
      </c>
      <c r="B47" s="5">
        <v>83756</v>
      </c>
      <c r="C47" s="6">
        <v>245069.85</v>
      </c>
      <c r="D47" s="5">
        <v>111375</v>
      </c>
      <c r="E47" s="6">
        <v>361523.25000000006</v>
      </c>
      <c r="F47">
        <f t="shared" si="0"/>
        <v>2018</v>
      </c>
      <c r="G47" s="11">
        <f t="shared" si="1"/>
        <v>4</v>
      </c>
      <c r="H47">
        <f t="shared" si="2"/>
        <v>2018</v>
      </c>
    </row>
    <row r="48" spans="1:8">
      <c r="A48" s="7">
        <v>43221</v>
      </c>
      <c r="B48" s="5">
        <v>59767</v>
      </c>
      <c r="C48" s="6">
        <v>176593.83000000005</v>
      </c>
      <c r="D48" s="5">
        <v>69849</v>
      </c>
      <c r="E48" s="6">
        <v>226729.83999999997</v>
      </c>
      <c r="F48">
        <f t="shared" si="0"/>
        <v>2018</v>
      </c>
      <c r="G48" s="11">
        <f t="shared" si="1"/>
        <v>5</v>
      </c>
      <c r="H48">
        <f t="shared" si="2"/>
        <v>2018</v>
      </c>
    </row>
    <row r="49" spans="1:8">
      <c r="A49" s="7">
        <v>43252</v>
      </c>
      <c r="B49" s="5">
        <v>81314</v>
      </c>
      <c r="C49" s="6">
        <v>243386.37000000005</v>
      </c>
      <c r="D49" s="5">
        <v>98064</v>
      </c>
      <c r="E49" s="6">
        <v>383768.07999999996</v>
      </c>
      <c r="F49">
        <f t="shared" si="0"/>
        <v>2018</v>
      </c>
      <c r="G49" s="11">
        <f t="shared" si="1"/>
        <v>6</v>
      </c>
      <c r="H49">
        <f t="shared" si="2"/>
        <v>2018</v>
      </c>
    </row>
    <row r="50" spans="1:8">
      <c r="A50" s="7">
        <v>43282</v>
      </c>
      <c r="B50" s="5">
        <v>17244</v>
      </c>
      <c r="C50" s="6">
        <v>190425.68</v>
      </c>
      <c r="D50" s="5">
        <v>25172</v>
      </c>
      <c r="E50" s="6">
        <v>235286.31</v>
      </c>
      <c r="F50">
        <f t="shared" si="0"/>
        <v>2018</v>
      </c>
      <c r="G50" s="11">
        <f t="shared" si="1"/>
        <v>7</v>
      </c>
      <c r="H50">
        <f t="shared" si="2"/>
        <v>2019</v>
      </c>
    </row>
    <row r="51" spans="1:8">
      <c r="A51" s="7">
        <v>43313</v>
      </c>
      <c r="B51" s="5">
        <v>15903</v>
      </c>
      <c r="C51" s="6">
        <v>182720.33</v>
      </c>
      <c r="D51" s="5">
        <v>25797</v>
      </c>
      <c r="E51" s="6">
        <v>271352.61999999994</v>
      </c>
      <c r="F51">
        <f t="shared" si="0"/>
        <v>2018</v>
      </c>
      <c r="G51" s="11">
        <f t="shared" si="1"/>
        <v>8</v>
      </c>
      <c r="H51">
        <f t="shared" si="2"/>
        <v>2019</v>
      </c>
    </row>
    <row r="52" spans="1:8">
      <c r="A52" s="7">
        <v>43344</v>
      </c>
      <c r="B52" s="5">
        <v>72855</v>
      </c>
      <c r="C52" s="6">
        <v>220059.34999999998</v>
      </c>
      <c r="D52" s="5">
        <v>72855</v>
      </c>
      <c r="E52" s="6">
        <v>235198.97999999995</v>
      </c>
      <c r="F52">
        <f t="shared" si="0"/>
        <v>2018</v>
      </c>
      <c r="G52" s="11">
        <f t="shared" si="1"/>
        <v>9</v>
      </c>
      <c r="H52">
        <f t="shared" si="2"/>
        <v>2019</v>
      </c>
    </row>
    <row r="53" spans="1:8">
      <c r="A53" s="7">
        <v>43374</v>
      </c>
      <c r="B53" s="5">
        <v>44084</v>
      </c>
      <c r="C53" s="6">
        <v>135797.63999999998</v>
      </c>
      <c r="D53" s="5">
        <v>49966</v>
      </c>
      <c r="E53" s="6">
        <v>158813.11000000004</v>
      </c>
      <c r="F53">
        <f t="shared" si="0"/>
        <v>2018</v>
      </c>
      <c r="G53" s="11">
        <f t="shared" si="1"/>
        <v>10</v>
      </c>
      <c r="H53">
        <f t="shared" si="2"/>
        <v>2019</v>
      </c>
    </row>
    <row r="54" spans="1:8">
      <c r="A54" s="7">
        <v>43405</v>
      </c>
      <c r="B54" s="5">
        <v>93969</v>
      </c>
      <c r="C54" s="6">
        <v>284682.01</v>
      </c>
      <c r="D54" s="5">
        <v>96878</v>
      </c>
      <c r="E54" s="6">
        <v>307684.52</v>
      </c>
      <c r="F54">
        <f t="shared" si="0"/>
        <v>2018</v>
      </c>
      <c r="G54" s="11">
        <f t="shared" si="1"/>
        <v>11</v>
      </c>
      <c r="H54">
        <f t="shared" si="2"/>
        <v>2019</v>
      </c>
    </row>
    <row r="55" spans="1:8">
      <c r="A55" s="7">
        <v>43435</v>
      </c>
      <c r="B55" s="5">
        <v>116544</v>
      </c>
      <c r="C55" s="6">
        <v>352850.30999999994</v>
      </c>
      <c r="D55" s="5">
        <v>122532</v>
      </c>
      <c r="E55" s="6">
        <v>389161.64000000007</v>
      </c>
      <c r="F55">
        <f t="shared" si="0"/>
        <v>2018</v>
      </c>
      <c r="G55" s="11">
        <f t="shared" si="1"/>
        <v>12</v>
      </c>
      <c r="H55">
        <f t="shared" si="2"/>
        <v>2019</v>
      </c>
    </row>
    <row r="56" spans="1:8">
      <c r="A56" s="7">
        <v>43466</v>
      </c>
      <c r="B56" s="5">
        <v>109045</v>
      </c>
      <c r="C56" s="6">
        <v>332321.89999999991</v>
      </c>
      <c r="D56" s="5">
        <v>116291</v>
      </c>
      <c r="E56" s="6">
        <v>369430.89</v>
      </c>
      <c r="F56">
        <f t="shared" si="0"/>
        <v>2019</v>
      </c>
      <c r="G56" s="11">
        <f t="shared" si="1"/>
        <v>1</v>
      </c>
      <c r="H56">
        <f t="shared" si="2"/>
        <v>2019</v>
      </c>
    </row>
    <row r="57" spans="1:8">
      <c r="A57" s="7">
        <v>43497</v>
      </c>
      <c r="B57" s="5">
        <v>201511</v>
      </c>
      <c r="C57" s="6">
        <v>609001.91000000015</v>
      </c>
      <c r="D57" s="5">
        <v>209520</v>
      </c>
      <c r="E57" s="6">
        <v>665435.52</v>
      </c>
      <c r="F57">
        <f t="shared" si="0"/>
        <v>2019</v>
      </c>
      <c r="G57" s="11">
        <f t="shared" si="1"/>
        <v>2</v>
      </c>
      <c r="H57">
        <f t="shared" si="2"/>
        <v>2019</v>
      </c>
    </row>
    <row r="58" spans="1:8">
      <c r="A58" s="7">
        <v>43525</v>
      </c>
      <c r="B58" s="5">
        <v>132179</v>
      </c>
      <c r="C58" s="6">
        <v>399838.12000000005</v>
      </c>
      <c r="D58" s="5">
        <v>140301</v>
      </c>
      <c r="E58" s="6">
        <v>445595.96999999991</v>
      </c>
      <c r="F58">
        <f t="shared" si="0"/>
        <v>2019</v>
      </c>
      <c r="G58" s="11">
        <f t="shared" si="1"/>
        <v>3</v>
      </c>
      <c r="H58">
        <f t="shared" si="2"/>
        <v>2019</v>
      </c>
    </row>
    <row r="59" spans="1:8">
      <c r="A59" s="7">
        <v>43556</v>
      </c>
      <c r="B59" s="5">
        <v>88406</v>
      </c>
      <c r="C59" s="6">
        <v>269320.68999999994</v>
      </c>
      <c r="D59" s="5">
        <v>95096</v>
      </c>
      <c r="E59" s="6">
        <v>302024.90000000002</v>
      </c>
      <c r="F59">
        <f t="shared" si="0"/>
        <v>2019</v>
      </c>
      <c r="G59" s="11">
        <f t="shared" si="1"/>
        <v>4</v>
      </c>
      <c r="H59">
        <f t="shared" si="2"/>
        <v>2019</v>
      </c>
    </row>
    <row r="60" spans="1:8">
      <c r="A60" s="7">
        <v>43586</v>
      </c>
      <c r="B60" s="5">
        <v>82612</v>
      </c>
      <c r="C60" s="6">
        <v>252364.03000000003</v>
      </c>
      <c r="D60" s="5">
        <v>88957</v>
      </c>
      <c r="E60" s="6">
        <v>282527.43999999994</v>
      </c>
      <c r="F60">
        <f t="shared" si="0"/>
        <v>2019</v>
      </c>
      <c r="G60" s="11">
        <f t="shared" si="1"/>
        <v>5</v>
      </c>
      <c r="H60">
        <f t="shared" si="2"/>
        <v>2019</v>
      </c>
    </row>
    <row r="61" spans="1:8">
      <c r="A61" s="7">
        <v>43617</v>
      </c>
      <c r="B61" s="5">
        <v>70418</v>
      </c>
      <c r="C61" s="6">
        <v>215803.57000000004</v>
      </c>
      <c r="D61" s="5">
        <v>77105</v>
      </c>
      <c r="E61" s="6">
        <v>244885.48</v>
      </c>
      <c r="F61">
        <f t="shared" si="0"/>
        <v>2019</v>
      </c>
      <c r="G61" s="11">
        <f t="shared" si="1"/>
        <v>6</v>
      </c>
      <c r="H61">
        <f t="shared" si="2"/>
        <v>2019</v>
      </c>
    </row>
    <row r="62" spans="1:8">
      <c r="A62" s="7">
        <v>43647</v>
      </c>
      <c r="B62" s="5">
        <v>68433</v>
      </c>
      <c r="C62" s="6">
        <v>209966.75999999998</v>
      </c>
      <c r="D62" s="5">
        <v>74565</v>
      </c>
      <c r="E62" s="6">
        <v>236818.44</v>
      </c>
      <c r="F62">
        <f t="shared" si="0"/>
        <v>2019</v>
      </c>
      <c r="G62" s="11">
        <f t="shared" si="1"/>
        <v>7</v>
      </c>
      <c r="H62">
        <f t="shared" si="2"/>
        <v>2020</v>
      </c>
    </row>
    <row r="63" spans="1:8">
      <c r="A63" s="7">
        <v>43678</v>
      </c>
      <c r="B63" s="5">
        <v>66981</v>
      </c>
      <c r="C63" s="6">
        <v>206184.22</v>
      </c>
      <c r="D63" s="5">
        <v>73060</v>
      </c>
      <c r="E63" s="6">
        <v>232038.56000000003</v>
      </c>
      <c r="F63">
        <f t="shared" si="0"/>
        <v>2019</v>
      </c>
      <c r="G63" s="11">
        <f t="shared" si="1"/>
        <v>8</v>
      </c>
      <c r="H63">
        <f t="shared" si="2"/>
        <v>2020</v>
      </c>
    </row>
    <row r="64" spans="1:8">
      <c r="A64" s="7">
        <v>43709</v>
      </c>
      <c r="B64" s="5">
        <v>46140</v>
      </c>
      <c r="C64" s="6">
        <v>142775.16999999998</v>
      </c>
      <c r="D64" s="5">
        <v>52442</v>
      </c>
      <c r="E64" s="6">
        <v>169355.63999999998</v>
      </c>
      <c r="F64">
        <f t="shared" si="0"/>
        <v>2019</v>
      </c>
      <c r="G64" s="11">
        <f t="shared" si="1"/>
        <v>9</v>
      </c>
      <c r="H64">
        <f t="shared" si="2"/>
        <v>2020</v>
      </c>
    </row>
    <row r="65" spans="1:8">
      <c r="A65" s="7">
        <v>43739</v>
      </c>
      <c r="B65" s="5">
        <v>103668</v>
      </c>
      <c r="C65" s="6">
        <v>315414.18000000005</v>
      </c>
      <c r="D65" s="5">
        <v>108863</v>
      </c>
      <c r="E65" s="6">
        <v>352428.94</v>
      </c>
      <c r="F65">
        <f t="shared" si="0"/>
        <v>2019</v>
      </c>
      <c r="G65" s="11">
        <f t="shared" si="1"/>
        <v>10</v>
      </c>
      <c r="H65">
        <f t="shared" si="2"/>
        <v>2020</v>
      </c>
    </row>
    <row r="66" spans="1:8">
      <c r="A66" s="7">
        <v>43770</v>
      </c>
      <c r="B66" s="5">
        <v>136718</v>
      </c>
      <c r="C66" s="6">
        <v>419751.39000000007</v>
      </c>
      <c r="D66" s="5">
        <v>143765</v>
      </c>
      <c r="E66" s="6">
        <v>464823.57999999996</v>
      </c>
      <c r="F66">
        <f t="shared" si="0"/>
        <v>2019</v>
      </c>
      <c r="G66" s="11">
        <f t="shared" si="1"/>
        <v>11</v>
      </c>
      <c r="H66">
        <f t="shared" si="2"/>
        <v>2020</v>
      </c>
    </row>
    <row r="67" spans="1:8">
      <c r="A67" s="7">
        <v>43800</v>
      </c>
      <c r="B67" s="5">
        <v>181859</v>
      </c>
      <c r="C67" s="6">
        <v>556312.5</v>
      </c>
      <c r="D67" s="5">
        <v>190665</v>
      </c>
      <c r="E67" s="6">
        <v>620826.50999999989</v>
      </c>
      <c r="F67">
        <f t="shared" ref="F67:F101" si="13">YEAR(A67)</f>
        <v>2019</v>
      </c>
      <c r="G67" s="11">
        <f t="shared" ref="G67:G101" si="14">MONTH(A67)</f>
        <v>12</v>
      </c>
      <c r="H67">
        <f t="shared" ref="H67:H101" si="15">IF(G67&gt;6,1,0)+F67</f>
        <v>2020</v>
      </c>
    </row>
    <row r="68" spans="1:8">
      <c r="A68" s="7">
        <v>43831</v>
      </c>
      <c r="B68" s="5">
        <v>129894</v>
      </c>
      <c r="C68" s="6">
        <v>393839.05</v>
      </c>
      <c r="D68" s="5">
        <v>137943</v>
      </c>
      <c r="E68" s="6">
        <v>447073.26999999996</v>
      </c>
      <c r="F68">
        <f t="shared" si="13"/>
        <v>2020</v>
      </c>
      <c r="G68" s="11">
        <f t="shared" si="14"/>
        <v>1</v>
      </c>
      <c r="H68">
        <f t="shared" si="15"/>
        <v>2020</v>
      </c>
    </row>
    <row r="69" spans="1:8">
      <c r="A69" s="7">
        <v>43862</v>
      </c>
      <c r="B69" s="8">
        <v>112773</v>
      </c>
      <c r="C69" s="9">
        <v>342250.03</v>
      </c>
      <c r="D69" s="8">
        <v>123562</v>
      </c>
      <c r="E69" s="9">
        <v>400464.43999999994</v>
      </c>
      <c r="F69">
        <f t="shared" si="13"/>
        <v>2020</v>
      </c>
      <c r="G69" s="11">
        <f t="shared" si="14"/>
        <v>2</v>
      </c>
      <c r="H69">
        <f t="shared" si="15"/>
        <v>2020</v>
      </c>
    </row>
    <row r="70" spans="1:8">
      <c r="A70" s="7">
        <v>43891</v>
      </c>
      <c r="B70" s="10">
        <v>121186</v>
      </c>
      <c r="C70" s="9">
        <v>368108.06</v>
      </c>
      <c r="D70" s="10">
        <v>130241</v>
      </c>
      <c r="E70" s="6">
        <v>422111.07999999996</v>
      </c>
      <c r="F70">
        <f t="shared" si="13"/>
        <v>2020</v>
      </c>
      <c r="G70" s="11">
        <f t="shared" si="14"/>
        <v>3</v>
      </c>
      <c r="H70">
        <f t="shared" si="15"/>
        <v>2020</v>
      </c>
    </row>
    <row r="71" spans="1:8">
      <c r="A71" s="7">
        <v>43922</v>
      </c>
      <c r="B71" s="10">
        <v>84995</v>
      </c>
      <c r="C71" s="9">
        <v>259544.59</v>
      </c>
      <c r="D71" s="11">
        <v>94724</v>
      </c>
      <c r="E71" s="6">
        <v>307000.49</v>
      </c>
      <c r="F71">
        <f t="shared" si="13"/>
        <v>2020</v>
      </c>
      <c r="G71" s="11">
        <f t="shared" si="14"/>
        <v>4</v>
      </c>
      <c r="H71">
        <f t="shared" si="15"/>
        <v>2020</v>
      </c>
    </row>
    <row r="72" spans="1:8">
      <c r="A72" s="7">
        <v>43952</v>
      </c>
      <c r="B72" s="11">
        <v>86403</v>
      </c>
      <c r="C72" s="9">
        <v>263878.52000000008</v>
      </c>
      <c r="D72" s="11">
        <v>86403</v>
      </c>
      <c r="E72" s="6">
        <v>294431.87999999995</v>
      </c>
      <c r="F72">
        <f t="shared" si="13"/>
        <v>2020</v>
      </c>
      <c r="G72" s="11">
        <f t="shared" si="14"/>
        <v>5</v>
      </c>
      <c r="H72">
        <f t="shared" si="15"/>
        <v>2020</v>
      </c>
    </row>
    <row r="73" spans="1:8">
      <c r="A73" s="7">
        <v>43983</v>
      </c>
      <c r="B73" s="11">
        <v>52744</v>
      </c>
      <c r="C73" s="9">
        <v>290284.19000000006</v>
      </c>
      <c r="D73" s="11">
        <v>71998</v>
      </c>
      <c r="E73" s="6">
        <v>371162.56999999995</v>
      </c>
      <c r="F73">
        <f t="shared" si="13"/>
        <v>2020</v>
      </c>
      <c r="G73" s="11">
        <f t="shared" si="14"/>
        <v>6</v>
      </c>
      <c r="H73">
        <f t="shared" si="15"/>
        <v>2020</v>
      </c>
    </row>
    <row r="74" spans="1:8">
      <c r="A74" s="7">
        <v>44013</v>
      </c>
      <c r="B74" s="10">
        <v>80527</v>
      </c>
      <c r="C74" s="9">
        <v>248090.43000000002</v>
      </c>
      <c r="D74" s="11">
        <v>86796</v>
      </c>
      <c r="E74" s="6">
        <v>281305.83999999997</v>
      </c>
      <c r="F74">
        <f t="shared" si="13"/>
        <v>2020</v>
      </c>
      <c r="G74" s="11">
        <f t="shared" si="14"/>
        <v>7</v>
      </c>
      <c r="H74">
        <f t="shared" si="15"/>
        <v>2021</v>
      </c>
    </row>
    <row r="75" spans="1:8">
      <c r="A75" s="7">
        <v>44044</v>
      </c>
      <c r="B75" s="10">
        <v>76955</v>
      </c>
      <c r="C75" s="9">
        <v>235886.17000000004</v>
      </c>
      <c r="D75" s="11">
        <v>84681</v>
      </c>
      <c r="E75" s="6">
        <v>274451.13000000006</v>
      </c>
      <c r="F75">
        <f t="shared" si="13"/>
        <v>2020</v>
      </c>
      <c r="G75" s="11">
        <f t="shared" si="14"/>
        <v>8</v>
      </c>
      <c r="H75">
        <f t="shared" si="15"/>
        <v>2021</v>
      </c>
    </row>
    <row r="76" spans="1:8">
      <c r="A76" s="7">
        <v>44075</v>
      </c>
      <c r="B76" s="11">
        <v>68490</v>
      </c>
      <c r="C76" s="9">
        <v>210103.43000000002</v>
      </c>
      <c r="D76" s="11">
        <v>76628</v>
      </c>
      <c r="E76" s="6">
        <v>248351.34999999998</v>
      </c>
      <c r="F76">
        <f t="shared" si="13"/>
        <v>2020</v>
      </c>
      <c r="G76" s="11">
        <f t="shared" si="14"/>
        <v>9</v>
      </c>
      <c r="H76">
        <f t="shared" si="15"/>
        <v>2021</v>
      </c>
    </row>
    <row r="77" spans="1:8">
      <c r="A77" s="7">
        <v>44105</v>
      </c>
      <c r="B77" s="11">
        <v>70330</v>
      </c>
      <c r="C77" s="9">
        <v>215328.78999999998</v>
      </c>
      <c r="D77" s="11">
        <v>79611</v>
      </c>
      <c r="E77" s="6">
        <v>256781.43999999997</v>
      </c>
      <c r="F77">
        <f t="shared" si="13"/>
        <v>2020</v>
      </c>
      <c r="G77" s="11">
        <f t="shared" si="14"/>
        <v>10</v>
      </c>
      <c r="H77">
        <f t="shared" si="15"/>
        <v>2021</v>
      </c>
    </row>
    <row r="78" spans="1:8">
      <c r="A78" s="7">
        <v>44136</v>
      </c>
      <c r="B78" s="10">
        <v>80999</v>
      </c>
      <c r="C78" s="9">
        <v>246362.96999999997</v>
      </c>
      <c r="D78" s="11">
        <v>88288</v>
      </c>
      <c r="E78" s="6">
        <v>282860.34000000003</v>
      </c>
      <c r="F78">
        <f t="shared" si="13"/>
        <v>2020</v>
      </c>
      <c r="G78" s="11">
        <f t="shared" si="14"/>
        <v>11</v>
      </c>
      <c r="H78">
        <f t="shared" si="15"/>
        <v>2021</v>
      </c>
    </row>
    <row r="79" spans="1:8">
      <c r="A79" s="7">
        <v>44166</v>
      </c>
      <c r="B79" s="10">
        <v>110379</v>
      </c>
      <c r="C79" s="9">
        <v>334295.32</v>
      </c>
      <c r="D79" s="11">
        <v>120842</v>
      </c>
      <c r="E79" s="6">
        <v>387056.92999999993</v>
      </c>
      <c r="F79">
        <f t="shared" si="13"/>
        <v>2020</v>
      </c>
      <c r="G79" s="11">
        <f t="shared" si="14"/>
        <v>12</v>
      </c>
      <c r="H79">
        <f t="shared" si="15"/>
        <v>2021</v>
      </c>
    </row>
    <row r="80" spans="1:8">
      <c r="A80" s="7">
        <v>44197</v>
      </c>
      <c r="B80" s="11">
        <v>94086</v>
      </c>
      <c r="C80" s="9">
        <v>285270.08</v>
      </c>
      <c r="D80" s="11">
        <v>94086</v>
      </c>
      <c r="E80" s="6">
        <v>301357.44999999995</v>
      </c>
      <c r="F80">
        <f t="shared" si="13"/>
        <v>2021</v>
      </c>
      <c r="G80" s="11">
        <f t="shared" si="14"/>
        <v>1</v>
      </c>
      <c r="H80">
        <f t="shared" si="15"/>
        <v>2021</v>
      </c>
    </row>
    <row r="81" spans="1:8">
      <c r="A81" s="7">
        <v>44228</v>
      </c>
      <c r="B81" s="11">
        <v>248757</v>
      </c>
      <c r="C81" s="9">
        <v>749216.26</v>
      </c>
      <c r="D81" s="11">
        <v>252411</v>
      </c>
      <c r="E81" s="6">
        <v>808472.44</v>
      </c>
      <c r="F81">
        <f t="shared" si="13"/>
        <v>2021</v>
      </c>
      <c r="G81" s="11">
        <f t="shared" si="14"/>
        <v>2</v>
      </c>
      <c r="H81">
        <f t="shared" si="15"/>
        <v>2021</v>
      </c>
    </row>
    <row r="82" spans="1:8">
      <c r="A82" s="7">
        <v>44256</v>
      </c>
      <c r="B82" s="11">
        <v>137910</v>
      </c>
      <c r="C82" s="9">
        <v>415322.38</v>
      </c>
      <c r="D82" s="11">
        <v>146176</v>
      </c>
      <c r="E82" s="6">
        <v>468201.73</v>
      </c>
      <c r="F82">
        <f t="shared" si="13"/>
        <v>2021</v>
      </c>
      <c r="G82" s="11">
        <f t="shared" si="14"/>
        <v>3</v>
      </c>
      <c r="H82">
        <f t="shared" si="15"/>
        <v>2021</v>
      </c>
    </row>
    <row r="83" spans="1:8">
      <c r="A83" s="7">
        <v>44287</v>
      </c>
      <c r="B83" s="11">
        <v>94245</v>
      </c>
      <c r="C83" s="9">
        <v>285870.21000000002</v>
      </c>
      <c r="D83" s="11">
        <v>94245</v>
      </c>
      <c r="E83" s="6">
        <v>301866.74</v>
      </c>
      <c r="F83">
        <f t="shared" si="13"/>
        <v>2021</v>
      </c>
      <c r="G83" s="11">
        <f t="shared" si="14"/>
        <v>4</v>
      </c>
      <c r="H83">
        <f t="shared" si="15"/>
        <v>2021</v>
      </c>
    </row>
    <row r="84" spans="1:8">
      <c r="A84" s="7">
        <v>44317</v>
      </c>
      <c r="B84" s="11">
        <v>76765</v>
      </c>
      <c r="C84" s="9">
        <v>233964.98</v>
      </c>
      <c r="D84" s="11">
        <v>82127</v>
      </c>
      <c r="E84" s="6">
        <v>263052.77999999997</v>
      </c>
      <c r="F84">
        <f t="shared" si="13"/>
        <v>2021</v>
      </c>
      <c r="G84" s="11">
        <f t="shared" si="14"/>
        <v>5</v>
      </c>
      <c r="H84">
        <f t="shared" si="15"/>
        <v>2021</v>
      </c>
    </row>
    <row r="85" spans="1:8">
      <c r="A85" s="7">
        <v>44348</v>
      </c>
      <c r="B85" s="11">
        <v>86150</v>
      </c>
      <c r="C85" s="9">
        <v>261517.95</v>
      </c>
      <c r="D85" s="11">
        <v>93277</v>
      </c>
      <c r="E85" s="6">
        <v>298766.23000000004</v>
      </c>
      <c r="F85">
        <f t="shared" si="13"/>
        <v>2021</v>
      </c>
      <c r="G85" s="11">
        <f t="shared" si="14"/>
        <v>6</v>
      </c>
      <c r="H85">
        <f t="shared" si="15"/>
        <v>2021</v>
      </c>
    </row>
    <row r="86" spans="1:8">
      <c r="A86" s="7">
        <v>44378</v>
      </c>
      <c r="B86" s="11">
        <v>80227</v>
      </c>
      <c r="C86" s="9">
        <v>245184.47</v>
      </c>
      <c r="D86" s="11">
        <v>88363</v>
      </c>
      <c r="E86" s="6">
        <v>283026.69</v>
      </c>
      <c r="F86">
        <f t="shared" si="13"/>
        <v>2021</v>
      </c>
      <c r="G86" s="11">
        <f t="shared" si="14"/>
        <v>7</v>
      </c>
      <c r="H86">
        <f t="shared" si="15"/>
        <v>2022</v>
      </c>
    </row>
    <row r="87" spans="1:8">
      <c r="A87" s="7">
        <v>44409</v>
      </c>
      <c r="B87" s="11">
        <v>76792</v>
      </c>
      <c r="C87" s="9">
        <v>233336.3</v>
      </c>
      <c r="D87" s="11">
        <v>84743</v>
      </c>
      <c r="E87" s="6">
        <v>271431.82999999996</v>
      </c>
      <c r="F87">
        <f t="shared" si="13"/>
        <v>2021</v>
      </c>
      <c r="G87" s="11">
        <f t="shared" si="14"/>
        <v>8</v>
      </c>
      <c r="H87">
        <f t="shared" si="15"/>
        <v>2022</v>
      </c>
    </row>
    <row r="88" spans="1:8">
      <c r="A88" s="7">
        <v>44440</v>
      </c>
      <c r="B88" s="11">
        <v>61995</v>
      </c>
      <c r="C88" s="9">
        <v>198694.22</v>
      </c>
      <c r="D88" s="11">
        <v>69411</v>
      </c>
      <c r="E88" s="6">
        <v>227564.06</v>
      </c>
      <c r="F88">
        <f t="shared" si="13"/>
        <v>2021</v>
      </c>
      <c r="G88" s="11">
        <f t="shared" si="14"/>
        <v>9</v>
      </c>
      <c r="H88">
        <f t="shared" si="15"/>
        <v>2022</v>
      </c>
    </row>
    <row r="89" spans="1:8">
      <c r="A89" s="7">
        <v>44470</v>
      </c>
      <c r="B89" s="11">
        <v>60308</v>
      </c>
      <c r="C89" s="9">
        <v>202720.31</v>
      </c>
      <c r="D89" s="11">
        <v>68046</v>
      </c>
      <c r="E89" s="6">
        <v>228884.33</v>
      </c>
      <c r="F89">
        <f t="shared" si="13"/>
        <v>2021</v>
      </c>
      <c r="G89" s="11">
        <f t="shared" si="14"/>
        <v>10</v>
      </c>
      <c r="H89">
        <f t="shared" si="15"/>
        <v>2022</v>
      </c>
    </row>
    <row r="90" spans="1:8">
      <c r="A90" s="7">
        <v>44501</v>
      </c>
      <c r="B90" s="11">
        <v>69126</v>
      </c>
      <c r="C90" s="9">
        <v>232899.7</v>
      </c>
      <c r="D90" s="11">
        <v>77464</v>
      </c>
      <c r="E90" s="6">
        <v>261053.67999999996</v>
      </c>
      <c r="F90">
        <f t="shared" si="13"/>
        <v>2021</v>
      </c>
      <c r="G90" s="11">
        <f t="shared" si="14"/>
        <v>11</v>
      </c>
      <c r="H90">
        <f t="shared" si="15"/>
        <v>2022</v>
      </c>
    </row>
    <row r="91" spans="1:8">
      <c r="A91" s="7">
        <v>44531</v>
      </c>
      <c r="B91" s="11">
        <v>155302</v>
      </c>
      <c r="C91" s="9">
        <v>517037.64</v>
      </c>
      <c r="D91" s="11">
        <v>162904</v>
      </c>
      <c r="E91" s="6">
        <v>546865.75</v>
      </c>
      <c r="F91">
        <f t="shared" si="13"/>
        <v>2021</v>
      </c>
      <c r="G91" s="11">
        <f t="shared" si="14"/>
        <v>12</v>
      </c>
      <c r="H91">
        <f t="shared" si="15"/>
        <v>2022</v>
      </c>
    </row>
    <row r="92" spans="1:8">
      <c r="A92" s="7">
        <v>44562</v>
      </c>
      <c r="B92" s="11">
        <v>131910</v>
      </c>
      <c r="C92" s="9">
        <v>437974.50999999995</v>
      </c>
      <c r="D92" s="11">
        <v>139619</v>
      </c>
      <c r="E92" s="6">
        <v>470516.03</v>
      </c>
      <c r="F92">
        <f t="shared" si="13"/>
        <v>2022</v>
      </c>
      <c r="G92" s="11">
        <f t="shared" si="14"/>
        <v>1</v>
      </c>
      <c r="H92">
        <f t="shared" si="15"/>
        <v>2022</v>
      </c>
    </row>
    <row r="93" spans="1:8">
      <c r="A93" s="7">
        <v>44593</v>
      </c>
      <c r="B93" s="11">
        <v>155433</v>
      </c>
      <c r="C93" s="9">
        <v>515657.05000000005</v>
      </c>
      <c r="D93" s="11">
        <v>165857</v>
      </c>
      <c r="E93" s="6">
        <v>558938.08999999985</v>
      </c>
      <c r="F93">
        <f t="shared" si="13"/>
        <v>2022</v>
      </c>
      <c r="G93" s="11">
        <f t="shared" si="14"/>
        <v>2</v>
      </c>
      <c r="H93">
        <f t="shared" si="15"/>
        <v>2022</v>
      </c>
    </row>
    <row r="94" spans="1:8">
      <c r="A94" s="7">
        <v>44621</v>
      </c>
      <c r="B94" s="11">
        <v>127460</v>
      </c>
      <c r="C94" s="9">
        <v>423663.88</v>
      </c>
      <c r="D94" s="11">
        <v>136265</v>
      </c>
      <c r="E94" s="6">
        <v>459213.05</v>
      </c>
      <c r="F94">
        <f t="shared" si="13"/>
        <v>2022</v>
      </c>
      <c r="G94" s="11">
        <f t="shared" si="14"/>
        <v>3</v>
      </c>
      <c r="H94">
        <f t="shared" si="15"/>
        <v>2022</v>
      </c>
    </row>
    <row r="95" spans="1:8">
      <c r="A95" s="7">
        <v>44652</v>
      </c>
      <c r="B95" s="11">
        <v>100636</v>
      </c>
      <c r="C95" s="9">
        <v>335466.7699999999</v>
      </c>
      <c r="D95" s="11">
        <v>106712</v>
      </c>
      <c r="E95" s="6">
        <v>359619.43999999994</v>
      </c>
      <c r="F95">
        <f t="shared" si="13"/>
        <v>2022</v>
      </c>
      <c r="G95" s="11">
        <f t="shared" si="14"/>
        <v>4</v>
      </c>
      <c r="H95">
        <f t="shared" si="15"/>
        <v>2022</v>
      </c>
    </row>
    <row r="96" spans="1:8">
      <c r="A96" s="7">
        <v>44682</v>
      </c>
      <c r="B96" s="11">
        <v>57602</v>
      </c>
      <c r="C96" s="9">
        <v>315514.59999999992</v>
      </c>
      <c r="D96" s="11">
        <v>65020</v>
      </c>
      <c r="E96" s="6">
        <v>343018.81999999995</v>
      </c>
      <c r="F96">
        <f t="shared" si="13"/>
        <v>2022</v>
      </c>
      <c r="G96" s="11">
        <f t="shared" si="14"/>
        <v>5</v>
      </c>
      <c r="H96">
        <f t="shared" si="15"/>
        <v>2022</v>
      </c>
    </row>
    <row r="97" spans="1:8">
      <c r="A97" s="7">
        <v>44713</v>
      </c>
      <c r="B97" s="11">
        <v>94228</v>
      </c>
      <c r="C97" s="9">
        <v>411182.47000000003</v>
      </c>
      <c r="D97" s="11">
        <v>100545</v>
      </c>
      <c r="E97" s="6">
        <v>431990.18999999989</v>
      </c>
      <c r="F97">
        <f t="shared" si="13"/>
        <v>2022</v>
      </c>
      <c r="G97" s="11">
        <f t="shared" si="14"/>
        <v>6</v>
      </c>
      <c r="H97">
        <f t="shared" si="15"/>
        <v>2022</v>
      </c>
    </row>
    <row r="98" spans="1:8">
      <c r="A98" s="7">
        <v>44743</v>
      </c>
      <c r="B98" s="11">
        <v>73689</v>
      </c>
      <c r="C98" s="9">
        <v>246730.96999999997</v>
      </c>
      <c r="D98" s="11">
        <v>80543</v>
      </c>
      <c r="E98" s="6">
        <v>271429.90999999997</v>
      </c>
      <c r="F98">
        <f t="shared" si="13"/>
        <v>2022</v>
      </c>
      <c r="G98" s="11">
        <f t="shared" si="14"/>
        <v>7</v>
      </c>
      <c r="H98">
        <f t="shared" si="15"/>
        <v>2023</v>
      </c>
    </row>
    <row r="99" spans="1:8">
      <c r="A99" s="7">
        <v>44774</v>
      </c>
      <c r="B99" s="11">
        <v>64889</v>
      </c>
      <c r="C99" s="9">
        <v>218474.36000000004</v>
      </c>
      <c r="D99" s="11">
        <v>71464</v>
      </c>
      <c r="E99" s="6">
        <v>240833.68</v>
      </c>
      <c r="F99">
        <f t="shared" si="13"/>
        <v>2022</v>
      </c>
      <c r="G99" s="11">
        <f t="shared" si="14"/>
        <v>8</v>
      </c>
      <c r="H99">
        <f t="shared" si="15"/>
        <v>2023</v>
      </c>
    </row>
    <row r="100" spans="1:8">
      <c r="A100" s="7">
        <v>44805</v>
      </c>
      <c r="B100" s="11">
        <v>86103</v>
      </c>
      <c r="C100" s="9">
        <v>299382.41000000003</v>
      </c>
      <c r="D100" s="11">
        <v>91571</v>
      </c>
      <c r="E100" s="6">
        <v>319073.77</v>
      </c>
      <c r="F100">
        <f t="shared" si="13"/>
        <v>2022</v>
      </c>
      <c r="G100" s="11">
        <f t="shared" si="14"/>
        <v>9</v>
      </c>
      <c r="H100">
        <f t="shared" si="15"/>
        <v>2023</v>
      </c>
    </row>
    <row r="101" spans="1:8">
      <c r="A101" s="7">
        <v>44835</v>
      </c>
      <c r="B101" s="11">
        <v>70343</v>
      </c>
      <c r="C101" s="9">
        <v>253873.26999999996</v>
      </c>
      <c r="D101" s="11">
        <v>77259</v>
      </c>
      <c r="E101" s="6">
        <v>279067.32999999996</v>
      </c>
      <c r="F101">
        <f t="shared" si="13"/>
        <v>2022</v>
      </c>
      <c r="G101" s="11">
        <f t="shared" si="14"/>
        <v>10</v>
      </c>
      <c r="H101">
        <f t="shared" si="15"/>
        <v>2023</v>
      </c>
    </row>
    <row r="102" spans="1:8">
      <c r="A102" s="1"/>
    </row>
    <row r="103" spans="1:8">
      <c r="A103" s="1"/>
    </row>
    <row r="104" spans="1:8">
      <c r="A104" s="1"/>
    </row>
    <row r="105" spans="1:8">
      <c r="A105" s="1"/>
    </row>
    <row r="106" spans="1:8">
      <c r="A106" s="1"/>
    </row>
    <row r="107" spans="1:8">
      <c r="A107" s="1"/>
    </row>
    <row r="108" spans="1:8">
      <c r="A108" s="1"/>
    </row>
    <row r="109" spans="1:8">
      <c r="A109" s="1"/>
    </row>
    <row r="110" spans="1:8">
      <c r="A110" s="1"/>
    </row>
    <row r="111" spans="1:8">
      <c r="A111" s="1"/>
    </row>
    <row r="112" spans="1:8">
      <c r="A112" s="1"/>
    </row>
    <row r="113" spans="1:1">
      <c r="A113" s="1"/>
    </row>
    <row r="114" spans="1:1">
      <c r="A114" s="1"/>
    </row>
    <row r="115" spans="1:1">
      <c r="A115" s="1"/>
    </row>
    <row r="116" spans="1:1">
      <c r="A116" s="1"/>
    </row>
    <row r="117" spans="1:1">
      <c r="A117" s="1"/>
    </row>
    <row r="118" spans="1:1">
      <c r="A118" s="1"/>
    </row>
    <row r="119" spans="1:1">
      <c r="A119" s="1"/>
    </row>
    <row r="120" spans="1:1">
      <c r="A120" s="1"/>
    </row>
    <row r="121" spans="1:1">
      <c r="A121" s="1"/>
    </row>
    <row r="122" spans="1:1">
      <c r="A122" s="1"/>
    </row>
    <row r="123" spans="1:1">
      <c r="A123" s="1"/>
    </row>
    <row r="124" spans="1:1">
      <c r="A124" s="1"/>
    </row>
    <row r="125" spans="1:1">
      <c r="A125" s="1"/>
    </row>
    <row r="126" spans="1:1">
      <c r="A126" s="1"/>
    </row>
    <row r="127" spans="1:1">
      <c r="A127" s="1"/>
    </row>
    <row r="128" spans="1:1">
      <c r="A128" s="1"/>
    </row>
    <row r="129" spans="1:1">
      <c r="A129" s="1"/>
    </row>
    <row r="130" spans="1:1">
      <c r="A130" s="1"/>
    </row>
    <row r="131" spans="1:1">
      <c r="A131" s="1"/>
    </row>
    <row r="132" spans="1:1">
      <c r="A132" s="1"/>
    </row>
    <row r="133" spans="1:1">
      <c r="A133" s="1"/>
    </row>
    <row r="134" spans="1:1">
      <c r="A134" s="1"/>
    </row>
    <row r="135" spans="1:1">
      <c r="A135" s="1"/>
    </row>
    <row r="136" spans="1:1">
      <c r="A136" s="1"/>
    </row>
    <row r="137" spans="1:1">
      <c r="A137" s="1"/>
    </row>
    <row r="138" spans="1:1">
      <c r="A138" s="1"/>
    </row>
    <row r="139" spans="1:1">
      <c r="A139" s="1"/>
    </row>
    <row r="140" spans="1:1">
      <c r="A140" s="1"/>
    </row>
    <row r="141" spans="1:1">
      <c r="A141" s="1"/>
    </row>
    <row r="142" spans="1:1">
      <c r="A142" s="1"/>
    </row>
    <row r="143" spans="1:1">
      <c r="A143" s="1"/>
    </row>
    <row r="144" spans="1:1">
      <c r="A144" s="1"/>
    </row>
    <row r="145" spans="1:1">
      <c r="A145" s="1"/>
    </row>
    <row r="146" spans="1:1">
      <c r="A146" s="1"/>
    </row>
    <row r="147" spans="1:1">
      <c r="A147" s="1"/>
    </row>
    <row r="148" spans="1:1">
      <c r="A148" s="1"/>
    </row>
    <row r="149" spans="1:1">
      <c r="A149" s="1"/>
    </row>
    <row r="150" spans="1:1">
      <c r="A150" s="1"/>
    </row>
    <row r="151" spans="1:1">
      <c r="A151" s="1"/>
    </row>
    <row r="152" spans="1:1">
      <c r="A152" s="1"/>
    </row>
    <row r="153" spans="1:1">
      <c r="A153" s="1"/>
    </row>
    <row r="154" spans="1:1">
      <c r="A154" s="1"/>
    </row>
    <row r="155" spans="1:1">
      <c r="A155" s="1"/>
    </row>
    <row r="156" spans="1:1">
      <c r="A156" s="1"/>
    </row>
  </sheetData>
  <phoneticPr fontId="20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AB6AAA0B93EA47AF19548F13D9AAD7" ma:contentTypeVersion="" ma:contentTypeDescription="Create a new document." ma:contentTypeScope="" ma:versionID="6bd7cbcd017f132abffac512c266737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384c6cc0088fcedbaf6edaf557def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22EDF9-3228-4A96-8596-44A00E9595A9}"/>
</file>

<file path=customXml/itemProps2.xml><?xml version="1.0" encoding="utf-8"?>
<ds:datastoreItem xmlns:ds="http://schemas.openxmlformats.org/officeDocument/2006/customXml" ds:itemID="{22CA356A-BB5A-4CA2-91B1-DA42DAF54316}"/>
</file>

<file path=customXml/itemProps3.xml><?xml version="1.0" encoding="utf-8"?>
<ds:datastoreItem xmlns:ds="http://schemas.openxmlformats.org/officeDocument/2006/customXml" ds:itemID="{EB626FBD-F8D3-45D4-8454-F4CDB075E5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Shahob Mousavi</dc:creator>
  <cp:keywords/>
  <dc:description/>
  <cp:lastModifiedBy>andre.c.dasent@gmail.com</cp:lastModifiedBy>
  <cp:revision/>
  <dcterms:created xsi:type="dcterms:W3CDTF">2022-11-10T17:57:20Z</dcterms:created>
  <dcterms:modified xsi:type="dcterms:W3CDTF">2023-03-06T02:20:40Z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0x0101006CAB6AAA0B93EA47AF19548F13D9AAD7</vt:lpwstr>
  </property>
</Properties>
</file>