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susan_lacour_phila_gov/Documents/Rate Cases/Rate Case 2023/PA-I-70 Payments by Payment Mechanism Counts/"/>
    </mc:Choice>
  </mc:AlternateContent>
  <xr:revisionPtr revIDLastSave="1" documentId="8_{D10AF942-F4C6-4372-8C28-F133A2C14359}" xr6:coauthVersionLast="47" xr6:coauthVersionMax="47" xr10:uidLastSave="{C3C8F707-6FB2-4BA2-A36E-2C43CC1DCCAF}"/>
  <bookViews>
    <workbookView xWindow="-28530" yWindow="2250" windowWidth="28365" windowHeight="14640" xr2:uid="{CCFE6C40-C4D4-4286-B7C8-AB9608269D5D}"/>
  </bookViews>
  <sheets>
    <sheet name="Da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22" i="1" l="1"/>
  <c r="F22" i="1"/>
  <c r="F30" i="1" s="1"/>
  <c r="G28" i="1" l="1"/>
  <c r="G30" i="1"/>
  <c r="G38" i="1"/>
  <c r="G37" i="1"/>
  <c r="G36" i="1"/>
  <c r="G27" i="1"/>
  <c r="G35" i="1"/>
  <c r="G39" i="1"/>
  <c r="G34" i="1"/>
  <c r="G33" i="1"/>
  <c r="G32" i="1"/>
  <c r="G31" i="1"/>
  <c r="G29" i="1"/>
  <c r="F37" i="1"/>
  <c r="F36" i="1"/>
  <c r="F33" i="1"/>
  <c r="F32" i="1"/>
  <c r="F28" i="1"/>
  <c r="F27" i="1"/>
  <c r="F39" i="1"/>
  <c r="E22" i="1"/>
  <c r="D22" i="1"/>
  <c r="C22" i="1"/>
  <c r="H21" i="1"/>
  <c r="H20" i="1"/>
  <c r="H19" i="1"/>
  <c r="H18" i="1"/>
  <c r="H17" i="1"/>
  <c r="H16" i="1"/>
  <c r="H15" i="1"/>
  <c r="H14" i="1"/>
  <c r="H13" i="1"/>
  <c r="H11" i="1"/>
  <c r="H10" i="1"/>
  <c r="H9" i="1"/>
  <c r="C38" i="1" l="1"/>
  <c r="C30" i="1"/>
  <c r="D39" i="1"/>
  <c r="D30" i="1"/>
  <c r="E39" i="1"/>
  <c r="E30" i="1"/>
  <c r="G40" i="1"/>
  <c r="H22" i="1"/>
  <c r="F29" i="1"/>
  <c r="F34" i="1"/>
  <c r="F38" i="1"/>
  <c r="F31" i="1"/>
  <c r="F35" i="1"/>
  <c r="C27" i="1"/>
  <c r="C29" i="1"/>
  <c r="C32" i="1"/>
  <c r="C33" i="1"/>
  <c r="C35" i="1"/>
  <c r="C36" i="1"/>
  <c r="C37" i="1"/>
  <c r="C39" i="1"/>
  <c r="D27" i="1"/>
  <c r="D28" i="1"/>
  <c r="D29" i="1"/>
  <c r="D31" i="1"/>
  <c r="D32" i="1"/>
  <c r="D33" i="1"/>
  <c r="D34" i="1"/>
  <c r="D35" i="1"/>
  <c r="D36" i="1"/>
  <c r="D37" i="1"/>
  <c r="D38" i="1"/>
  <c r="C28" i="1"/>
  <c r="C31" i="1"/>
  <c r="C34" i="1"/>
  <c r="E27" i="1"/>
  <c r="E28" i="1"/>
  <c r="E29" i="1"/>
  <c r="E31" i="1"/>
  <c r="E32" i="1"/>
  <c r="E33" i="1"/>
  <c r="E34" i="1"/>
  <c r="E35" i="1"/>
  <c r="E36" i="1"/>
  <c r="E37" i="1"/>
  <c r="E38" i="1"/>
  <c r="F40" i="1" l="1"/>
  <c r="D40" i="1"/>
  <c r="C40" i="1"/>
  <c r="E40" i="1"/>
</calcChain>
</file>

<file path=xl/sharedStrings.xml><?xml version="1.0" encoding="utf-8"?>
<sst xmlns="http://schemas.openxmlformats.org/spreadsheetml/2006/main" count="46" uniqueCount="25">
  <si>
    <t>PA-I-70</t>
  </si>
  <si>
    <t xml:space="preserve">In Excel format, for each fiscal year, 2019 to present inclusive, please provide both the number and percentage of payments received from residential customers via the following payment mechanisms: cash, check, debit card, credit card, ACH credit,  ACH debit, prepaid EBT cards, mobile app.  </t>
  </si>
  <si>
    <t>Payments Received: July 1, 2018 - December 31, 2022</t>
  </si>
  <si>
    <t>Payments Received: Count</t>
  </si>
  <si>
    <t>Type of Payment</t>
  </si>
  <si>
    <t>FY 2019</t>
  </si>
  <si>
    <t>FY 2020</t>
  </si>
  <si>
    <t>FY 2021</t>
  </si>
  <si>
    <t>FY 2022</t>
  </si>
  <si>
    <t>FY 2023 Through 12.31.2022</t>
  </si>
  <si>
    <t>TOTAL</t>
  </si>
  <si>
    <t>ACH</t>
  </si>
  <si>
    <t>Alliance One (outside collection agency)</t>
  </si>
  <si>
    <t>ECK</t>
  </si>
  <si>
    <t>Harris &amp; Harris (outside collection agency)</t>
  </si>
  <si>
    <t>IVR</t>
  </si>
  <si>
    <t>Penn Credit (outside collection agency)</t>
  </si>
  <si>
    <t>POS</t>
  </si>
  <si>
    <t>RCB (outside collection agency)</t>
  </si>
  <si>
    <t>REMITPRO</t>
  </si>
  <si>
    <t>WEB</t>
  </si>
  <si>
    <t>ZC</t>
  </si>
  <si>
    <t>ZP</t>
  </si>
  <si>
    <t>OTHER</t>
  </si>
  <si>
    <t>Payments Received: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</si>
</sst>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%"/>
  </numFmts>
  <fonts count="7"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3" fontId="5" fillId="0" borderId="0" xfId="0" applyNumberFormat="1" applyFont="1"/>
    <xf numFmtId="16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right"/>
    </xf>
    <xf numFmtId="164" fontId="3" fillId="2" borderId="2" xfId="0" applyNumberFormat="1" applyFont="1" applyFill="1" applyBorder="1" applyAlignment="1">
      <alignment wrapText="1"/>
    </xf>
    <xf numFmtId="164" fontId="5" fillId="0" borderId="0" xfId="0" applyNumberFormat="1" applyFont="1"/>
    <xf numFmtId="0" fontId="3" fillId="0" borderId="0" xfId="0" applyFont="1"/>
    <xf numFmtId="0" fontId="3" fillId="0" borderId="3" xfId="0" applyFont="1" applyBorder="1" applyAlignment="1">
      <alignment wrapText="1"/>
    </xf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/>
    </xf>
    <xf numFmtId="0" fontId="5" fillId="0" borderId="4" xfId="0" applyFont="1" applyBorder="1" applyAlignment="1">
      <alignment wrapText="1"/>
    </xf>
    <xf numFmtId="3" fontId="5" fillId="0" borderId="4" xfId="0" applyNumberFormat="1" applyFont="1" applyBorder="1"/>
    <xf numFmtId="3" fontId="3" fillId="0" borderId="0" xfId="0" applyNumberFormat="1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3" fillId="0" borderId="0" xfId="1" applyNumberFormat="1" applyFont="1"/>
    <xf numFmtId="0" fontId="6" fillId="0" borderId="0" xfId="0" applyFont="1"/>
    <xf numFmtId="10" fontId="5" fillId="0" borderId="0" xfId="1" applyNumberFormat="1" applyFont="1"/>
    <xf numFmtId="10" fontId="5" fillId="0" borderId="4" xfId="1" applyNumberFormat="1" applyFont="1" applyBorder="1"/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58AB-F594-4877-9789-1096ED4A54D9}">
  <dimension ref="A1:P40"/>
  <sheetViews>
    <sheetView tabSelected="1" workbookViewId="0"/>
  </sheetViews>
  <sheetFormatPr defaultColWidth="8" defaultRowHeight="12.75"/>
  <cols>
    <col min="1" max="1" width="2.625" style="5" customWidth="1"/>
    <col min="2" max="2" width="72.875" style="18" customWidth="1"/>
    <col min="3" max="5" width="9.875" style="3" bestFit="1" customWidth="1"/>
    <col min="6" max="6" width="11.125" style="5" customWidth="1"/>
    <col min="7" max="7" width="10.5" style="5" customWidth="1"/>
    <col min="8" max="8" width="11.75" style="5" bestFit="1" customWidth="1"/>
    <col min="9" max="16384" width="8" style="5"/>
  </cols>
  <sheetData>
    <row r="1" spans="1:16" ht="15">
      <c r="A1" s="1"/>
      <c r="B1" s="2" t="s">
        <v>0</v>
      </c>
      <c r="F1" s="4"/>
    </row>
    <row r="3" spans="1:16" ht="65.25" customHeight="1">
      <c r="B3" s="24" t="s">
        <v>1</v>
      </c>
    </row>
    <row r="4" spans="1:16">
      <c r="B4" s="6"/>
    </row>
    <row r="5" spans="1:16" ht="13.5" thickBot="1">
      <c r="B5" s="7"/>
      <c r="C5" s="7"/>
      <c r="F5" s="3"/>
      <c r="I5" s="3"/>
    </row>
    <row r="6" spans="1:16" ht="13.5" thickBot="1">
      <c r="B6" s="8" t="s">
        <v>2</v>
      </c>
      <c r="C6" s="6"/>
      <c r="F6" s="3"/>
      <c r="G6" s="3"/>
      <c r="I6" s="3"/>
    </row>
    <row r="7" spans="1:16" s="9" customFormat="1" ht="13.5" thickBot="1">
      <c r="B7" s="8" t="s">
        <v>3</v>
      </c>
      <c r="C7" s="3"/>
      <c r="D7" s="3"/>
      <c r="E7" s="3"/>
      <c r="F7" s="3"/>
      <c r="G7" s="3"/>
      <c r="H7" s="3"/>
      <c r="L7" s="5"/>
      <c r="M7" s="5"/>
      <c r="N7" s="5"/>
      <c r="O7" s="5"/>
      <c r="P7" s="5"/>
    </row>
    <row r="8" spans="1:16" s="10" customFormat="1" ht="38.25">
      <c r="B8" s="11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3" t="s">
        <v>9</v>
      </c>
      <c r="H8" s="14" t="s">
        <v>10</v>
      </c>
      <c r="J8" s="9"/>
      <c r="K8" s="9"/>
      <c r="L8" s="5"/>
      <c r="M8" s="5"/>
      <c r="N8" s="5"/>
      <c r="O8" s="5"/>
      <c r="P8" s="5"/>
    </row>
    <row r="9" spans="1:16">
      <c r="B9" s="21" t="s">
        <v>11</v>
      </c>
      <c r="C9" s="3">
        <v>4229</v>
      </c>
      <c r="D9" s="3">
        <v>74760</v>
      </c>
      <c r="E9" s="3">
        <v>103568</v>
      </c>
      <c r="F9" s="3">
        <v>92921</v>
      </c>
      <c r="G9" s="3">
        <v>48440</v>
      </c>
      <c r="H9" s="3">
        <f t="shared" ref="H9:H21" si="0">SUM(C9:G9)</f>
        <v>323918</v>
      </c>
      <c r="J9" s="9"/>
      <c r="K9" s="9"/>
    </row>
    <row r="10" spans="1:16">
      <c r="B10" s="21" t="s">
        <v>12</v>
      </c>
      <c r="C10" s="3">
        <v>1076</v>
      </c>
      <c r="D10" s="3">
        <v>1305</v>
      </c>
      <c r="E10" s="3">
        <v>209</v>
      </c>
      <c r="F10" s="3">
        <v>1332</v>
      </c>
      <c r="G10" s="3">
        <v>33</v>
      </c>
      <c r="H10" s="3">
        <f t="shared" si="0"/>
        <v>3955</v>
      </c>
      <c r="J10" s="9"/>
      <c r="K10" s="9"/>
    </row>
    <row r="11" spans="1:16">
      <c r="B11" s="21" t="s">
        <v>13</v>
      </c>
      <c r="C11" s="3">
        <v>344589</v>
      </c>
      <c r="D11" s="3">
        <v>475439</v>
      </c>
      <c r="E11" s="3">
        <v>811166</v>
      </c>
      <c r="F11" s="3">
        <v>1028430</v>
      </c>
      <c r="G11" s="3">
        <v>597196</v>
      </c>
      <c r="H11" s="3">
        <f t="shared" si="0"/>
        <v>3256820</v>
      </c>
      <c r="J11" s="9"/>
      <c r="K11" s="9"/>
    </row>
    <row r="12" spans="1:16">
      <c r="B12" s="21" t="s">
        <v>14</v>
      </c>
      <c r="C12" s="3">
        <v>0</v>
      </c>
      <c r="D12" s="3">
        <v>0</v>
      </c>
      <c r="E12" s="3">
        <v>0</v>
      </c>
      <c r="F12" s="3">
        <v>1455</v>
      </c>
      <c r="G12" s="3">
        <v>1</v>
      </c>
      <c r="H12" s="3">
        <f t="shared" ref="H12" si="1">SUM(C12:G12)</f>
        <v>1456</v>
      </c>
      <c r="J12" s="9"/>
      <c r="K12" s="9"/>
    </row>
    <row r="13" spans="1:16">
      <c r="B13" s="21" t="s">
        <v>15</v>
      </c>
      <c r="C13" s="3">
        <v>104187</v>
      </c>
      <c r="D13" s="3">
        <v>112495</v>
      </c>
      <c r="E13" s="3">
        <v>150995</v>
      </c>
      <c r="F13" s="3">
        <v>165833</v>
      </c>
      <c r="G13" s="3">
        <v>87270</v>
      </c>
      <c r="H13" s="3">
        <f t="shared" si="0"/>
        <v>620780</v>
      </c>
      <c r="J13" s="9"/>
      <c r="K13" s="9"/>
    </row>
    <row r="14" spans="1:16">
      <c r="B14" s="21" t="s">
        <v>16</v>
      </c>
      <c r="C14" s="3">
        <v>306649</v>
      </c>
      <c r="D14" s="3">
        <v>4</v>
      </c>
      <c r="E14" s="3">
        <v>0</v>
      </c>
      <c r="F14" s="3">
        <v>0</v>
      </c>
      <c r="G14" s="3">
        <v>0</v>
      </c>
      <c r="H14" s="3">
        <f t="shared" si="0"/>
        <v>306653</v>
      </c>
      <c r="J14" s="9"/>
      <c r="K14" s="9"/>
    </row>
    <row r="15" spans="1:16">
      <c r="B15" s="21" t="s">
        <v>17</v>
      </c>
      <c r="C15" s="3">
        <v>6478</v>
      </c>
      <c r="D15" s="3">
        <v>209133</v>
      </c>
      <c r="E15" s="3">
        <v>52316</v>
      </c>
      <c r="F15" s="3">
        <v>84917</v>
      </c>
      <c r="G15" s="3">
        <v>47903</v>
      </c>
      <c r="H15" s="3">
        <f t="shared" si="0"/>
        <v>400747</v>
      </c>
      <c r="J15" s="9"/>
      <c r="K15" s="9"/>
    </row>
    <row r="16" spans="1:16">
      <c r="B16" s="21" t="s">
        <v>18</v>
      </c>
      <c r="C16" s="3">
        <v>14042</v>
      </c>
      <c r="D16" s="3">
        <v>5795</v>
      </c>
      <c r="E16" s="3">
        <v>2872</v>
      </c>
      <c r="F16" s="3">
        <v>3249</v>
      </c>
      <c r="G16" s="3">
        <v>349</v>
      </c>
      <c r="H16" s="3">
        <f t="shared" si="0"/>
        <v>26307</v>
      </c>
      <c r="J16" s="9"/>
      <c r="K16" s="9"/>
    </row>
    <row r="17" spans="2:16">
      <c r="B17" s="21" t="s">
        <v>19</v>
      </c>
      <c r="C17" s="3">
        <v>516</v>
      </c>
      <c r="D17" s="3">
        <v>1210038</v>
      </c>
      <c r="E17" s="3">
        <v>1132402</v>
      </c>
      <c r="F17" s="3">
        <v>919219</v>
      </c>
      <c r="G17" s="3">
        <v>406747</v>
      </c>
      <c r="H17" s="3">
        <f t="shared" si="0"/>
        <v>3668922</v>
      </c>
      <c r="J17" s="9"/>
      <c r="K17" s="9"/>
    </row>
    <row r="18" spans="2:16">
      <c r="B18" s="21" t="s">
        <v>20</v>
      </c>
      <c r="C18" s="3">
        <v>399332</v>
      </c>
      <c r="D18" s="3">
        <v>372359</v>
      </c>
      <c r="E18" s="3">
        <v>349172</v>
      </c>
      <c r="F18" s="3">
        <v>343520</v>
      </c>
      <c r="G18" s="3">
        <v>177255</v>
      </c>
      <c r="H18" s="3">
        <f t="shared" si="0"/>
        <v>1641638</v>
      </c>
      <c r="J18" s="9"/>
      <c r="K18" s="9"/>
    </row>
    <row r="19" spans="2:16">
      <c r="B19" s="21" t="s">
        <v>21</v>
      </c>
      <c r="C19" s="3">
        <v>377647</v>
      </c>
      <c r="D19" s="3">
        <v>383989</v>
      </c>
      <c r="E19" s="3">
        <v>342477</v>
      </c>
      <c r="F19" s="3">
        <v>296041</v>
      </c>
      <c r="G19" s="3">
        <v>133929</v>
      </c>
      <c r="H19" s="3">
        <f t="shared" si="0"/>
        <v>1534083</v>
      </c>
      <c r="J19" s="9"/>
      <c r="K19" s="9"/>
    </row>
    <row r="20" spans="2:16">
      <c r="B20" s="21" t="s">
        <v>22</v>
      </c>
      <c r="C20" s="3">
        <v>1268938</v>
      </c>
      <c r="D20" s="3">
        <v>1229997</v>
      </c>
      <c r="E20" s="3">
        <v>1154761</v>
      </c>
      <c r="F20" s="3">
        <v>1086401</v>
      </c>
      <c r="G20" s="3">
        <v>517749</v>
      </c>
      <c r="H20" s="3">
        <f t="shared" si="0"/>
        <v>5257846</v>
      </c>
      <c r="J20" s="9"/>
      <c r="K20" s="9"/>
    </row>
    <row r="21" spans="2:16">
      <c r="B21" s="15" t="s">
        <v>23</v>
      </c>
      <c r="C21" s="16">
        <v>1395302</v>
      </c>
      <c r="D21" s="16">
        <v>76279</v>
      </c>
      <c r="E21" s="16">
        <v>75976</v>
      </c>
      <c r="F21" s="16">
        <v>74066</v>
      </c>
      <c r="G21" s="16">
        <v>33249</v>
      </c>
      <c r="H21" s="16">
        <f t="shared" si="0"/>
        <v>1654872</v>
      </c>
      <c r="J21" s="9"/>
      <c r="K21" s="9"/>
    </row>
    <row r="22" spans="2:16" s="10" customFormat="1">
      <c r="B22" s="10" t="s">
        <v>10</v>
      </c>
      <c r="C22" s="17">
        <f t="shared" ref="C22:H22" si="2">SUM(C9:C21)</f>
        <v>4222985</v>
      </c>
      <c r="D22" s="17">
        <f t="shared" si="2"/>
        <v>4151593</v>
      </c>
      <c r="E22" s="17">
        <f t="shared" si="2"/>
        <v>4175914</v>
      </c>
      <c r="F22" s="17">
        <f t="shared" si="2"/>
        <v>4097384</v>
      </c>
      <c r="G22" s="17">
        <f t="shared" si="2"/>
        <v>2050121</v>
      </c>
      <c r="H22" s="17">
        <f t="shared" si="2"/>
        <v>18697997</v>
      </c>
      <c r="J22" s="9"/>
      <c r="K22" s="9"/>
      <c r="L22" s="5"/>
      <c r="M22" s="5"/>
      <c r="N22" s="5"/>
      <c r="O22" s="5"/>
      <c r="P22" s="5"/>
    </row>
    <row r="24" spans="2:16" ht="13.5" thickBot="1"/>
    <row r="25" spans="2:16" s="9" customFormat="1" ht="13.5" thickBot="1">
      <c r="B25" s="8" t="s">
        <v>24</v>
      </c>
      <c r="C25" s="3"/>
      <c r="D25" s="3"/>
      <c r="E25" s="3"/>
      <c r="F25" s="3"/>
      <c r="G25" s="5"/>
      <c r="H25" s="3"/>
    </row>
    <row r="26" spans="2:16" s="10" customFormat="1" ht="38.25">
      <c r="B26" s="11" t="s">
        <v>4</v>
      </c>
      <c r="C26" s="12" t="s">
        <v>5</v>
      </c>
      <c r="D26" s="12" t="s">
        <v>6</v>
      </c>
      <c r="E26" s="12" t="s">
        <v>7</v>
      </c>
      <c r="F26" s="12" t="s">
        <v>8</v>
      </c>
      <c r="G26" s="13" t="s">
        <v>9</v>
      </c>
      <c r="H26" s="3"/>
    </row>
    <row r="27" spans="2:16">
      <c r="B27" s="21" t="s">
        <v>11</v>
      </c>
      <c r="C27" s="22">
        <f>C9/$C$22</f>
        <v>1.0014243479434571E-3</v>
      </c>
      <c r="D27" s="22">
        <f>D9/$D$22</f>
        <v>1.8007545537339523E-2</v>
      </c>
      <c r="E27" s="22">
        <f>E9/$E$22</f>
        <v>2.4801277037793404E-2</v>
      </c>
      <c r="F27" s="22">
        <f>F9/$F$22</f>
        <v>2.2678128288683708E-2</v>
      </c>
      <c r="G27" s="22">
        <f>G9/$G$22</f>
        <v>2.3627873671846687E-2</v>
      </c>
      <c r="H27" s="3"/>
    </row>
    <row r="28" spans="2:16">
      <c r="B28" s="21" t="s">
        <v>12</v>
      </c>
      <c r="C28" s="22">
        <f>C10/$C$22</f>
        <v>2.5479607434078028E-4</v>
      </c>
      <c r="D28" s="22">
        <f>D10/$D$22</f>
        <v>3.1433717129786086E-4</v>
      </c>
      <c r="E28" s="22">
        <f>E10/$E$22</f>
        <v>5.0048923421315669E-5</v>
      </c>
      <c r="F28" s="22">
        <f>F10/$F$22</f>
        <v>3.2508546916764454E-4</v>
      </c>
      <c r="G28" s="22">
        <f>G10/$G$22</f>
        <v>1.6096610882967397E-5</v>
      </c>
      <c r="H28" s="3"/>
    </row>
    <row r="29" spans="2:16">
      <c r="B29" s="21" t="s">
        <v>13</v>
      </c>
      <c r="C29" s="22">
        <f>C11/$C$22</f>
        <v>8.1598442807634883E-2</v>
      </c>
      <c r="D29" s="22">
        <f>D11/$D$22</f>
        <v>0.11451965546719055</v>
      </c>
      <c r="E29" s="22">
        <f>E11/$E$22</f>
        <v>0.19424873213385141</v>
      </c>
      <c r="F29" s="22">
        <f>F11/$F$22</f>
        <v>0.2509967335255861</v>
      </c>
      <c r="G29" s="22">
        <f>G11/$G$22</f>
        <v>0.29129792826862416</v>
      </c>
      <c r="H29" s="3"/>
    </row>
    <row r="30" spans="2:16">
      <c r="B30" s="21" t="s">
        <v>14</v>
      </c>
      <c r="C30" s="22">
        <f>C12/$C$22</f>
        <v>0</v>
      </c>
      <c r="D30" s="22">
        <f>D12/$D$22</f>
        <v>0</v>
      </c>
      <c r="E30" s="22">
        <f>E12/$E$22</f>
        <v>0</v>
      </c>
      <c r="F30" s="22">
        <f>F12/$F$22</f>
        <v>3.5510462285204416E-4</v>
      </c>
      <c r="G30" s="22">
        <f>G12/$G$22</f>
        <v>4.8777608736264835E-7</v>
      </c>
      <c r="H30" s="3"/>
    </row>
    <row r="31" spans="2:16">
      <c r="B31" s="21" t="s">
        <v>15</v>
      </c>
      <c r="C31" s="22">
        <f>C13/$C$22</f>
        <v>2.4671411335820514E-2</v>
      </c>
      <c r="D31" s="22">
        <f>D13/$D$22</f>
        <v>2.7096827651458127E-2</v>
      </c>
      <c r="E31" s="22">
        <f>E13/$E$22</f>
        <v>3.6158551157902195E-2</v>
      </c>
      <c r="F31" s="22">
        <f>F13/$F$22</f>
        <v>4.0472896853211711E-2</v>
      </c>
      <c r="G31" s="22">
        <f>G13/$G$22</f>
        <v>4.2568219144138324E-2</v>
      </c>
      <c r="H31" s="3"/>
    </row>
    <row r="32" spans="2:16">
      <c r="B32" s="21" t="s">
        <v>16</v>
      </c>
      <c r="C32" s="22">
        <f>C14/$C$22</f>
        <v>7.2614276394540822E-2</v>
      </c>
      <c r="D32" s="22">
        <f>D14/$D$22</f>
        <v>9.6348558252217884E-7</v>
      </c>
      <c r="E32" s="22">
        <f>E14/$E$22</f>
        <v>0</v>
      </c>
      <c r="F32" s="22">
        <f>F14/$F$22</f>
        <v>0</v>
      </c>
      <c r="G32" s="22">
        <f>G14/$G$22</f>
        <v>0</v>
      </c>
      <c r="H32" s="3"/>
    </row>
    <row r="33" spans="2:8">
      <c r="B33" s="21" t="s">
        <v>17</v>
      </c>
      <c r="C33" s="22">
        <f>C15/$C$22</f>
        <v>1.5339860312077831E-3</v>
      </c>
      <c r="D33" s="22">
        <f>D15/$D$22</f>
        <v>5.0374157582402705E-2</v>
      </c>
      <c r="E33" s="22">
        <f>E15/$E$22</f>
        <v>1.2528035778514596E-2</v>
      </c>
      <c r="F33" s="22">
        <f>F15/$F$22</f>
        <v>2.0724686775757409E-2</v>
      </c>
      <c r="G33" s="22">
        <f>G15/$G$22</f>
        <v>2.3365937912932944E-2</v>
      </c>
      <c r="H33" s="3"/>
    </row>
    <row r="34" spans="2:8">
      <c r="B34" s="21" t="s">
        <v>18</v>
      </c>
      <c r="C34" s="22">
        <f>C16/$C$22</f>
        <v>3.3251361300123015E-3</v>
      </c>
      <c r="D34" s="22">
        <f>D16/$D$22</f>
        <v>1.3958497376790066E-3</v>
      </c>
      <c r="E34" s="22">
        <f>E16/$E$22</f>
        <v>6.8775362711013686E-4</v>
      </c>
      <c r="F34" s="22">
        <f>F16/$F$22</f>
        <v>7.9294496195621397E-4</v>
      </c>
      <c r="G34" s="22">
        <f>G16/$G$22</f>
        <v>1.7023385448956428E-4</v>
      </c>
      <c r="H34" s="3"/>
    </row>
    <row r="35" spans="2:8">
      <c r="B35" s="21" t="s">
        <v>19</v>
      </c>
      <c r="C35" s="22">
        <f>C17/$C$22</f>
        <v>1.2218845200728868E-4</v>
      </c>
      <c r="D35" s="22">
        <f>D17/$D$22</f>
        <v>0.29146354182599304</v>
      </c>
      <c r="E35" s="22">
        <f>E17/$E$22</f>
        <v>0.27117464583801293</v>
      </c>
      <c r="F35" s="22">
        <f>F17/$F$22</f>
        <v>0.2243428978099197</v>
      </c>
      <c r="G35" s="22">
        <f>G17/$G$22</f>
        <v>0.19840146020649513</v>
      </c>
      <c r="H35" s="3"/>
    </row>
    <row r="36" spans="2:8">
      <c r="B36" s="21" t="s">
        <v>20</v>
      </c>
      <c r="C36" s="22">
        <f>C18/$C$22</f>
        <v>9.4561548288710467E-2</v>
      </c>
      <c r="D36" s="22">
        <f>D18/$D$22</f>
        <v>8.9690632005594004E-2</v>
      </c>
      <c r="E36" s="22">
        <f>E18/$E$22</f>
        <v>8.3615706645299687E-2</v>
      </c>
      <c r="F36" s="22">
        <f>F18/$F$22</f>
        <v>8.3838859135487429E-2</v>
      </c>
      <c r="G36" s="22">
        <f>G18/$G$22</f>
        <v>8.646075036546623E-2</v>
      </c>
      <c r="H36" s="3"/>
    </row>
    <row r="37" spans="2:8">
      <c r="B37" s="21" t="s">
        <v>21</v>
      </c>
      <c r="C37" s="22">
        <f>C19/$C$22</f>
        <v>8.9426554913171613E-2</v>
      </c>
      <c r="D37" s="22">
        <f>D19/$D$22</f>
        <v>9.2491966336777226E-2</v>
      </c>
      <c r="E37" s="22">
        <f>E19/$E$22</f>
        <v>8.2012464816085776E-2</v>
      </c>
      <c r="F37" s="22">
        <f>F19/$F$22</f>
        <v>7.2251221755149142E-2</v>
      </c>
      <c r="G37" s="22">
        <f>G19/$G$22</f>
        <v>6.5327363604392133E-2</v>
      </c>
      <c r="H37" s="3"/>
    </row>
    <row r="38" spans="2:8">
      <c r="B38" s="21" t="s">
        <v>22</v>
      </c>
      <c r="C38" s="22">
        <f>C20/$C$22</f>
        <v>0.30048366262252885</v>
      </c>
      <c r="D38" s="22">
        <f>D20/$D$22</f>
        <v>0.29627109401138307</v>
      </c>
      <c r="E38" s="22">
        <f>E20/$E$22</f>
        <v>0.27652892276996127</v>
      </c>
      <c r="F38" s="22">
        <f>F20/$F$22</f>
        <v>0.26514502912101967</v>
      </c>
      <c r="G38" s="22">
        <f>G20/$G$22</f>
        <v>0.25254558145592382</v>
      </c>
      <c r="H38" s="3"/>
    </row>
    <row r="39" spans="2:8">
      <c r="B39" s="15" t="s">
        <v>23</v>
      </c>
      <c r="C39" s="23">
        <f>C21/$C$22</f>
        <v>0.33040657260208123</v>
      </c>
      <c r="D39" s="23">
        <f>D21/$D$22</f>
        <v>1.837342918730232E-2</v>
      </c>
      <c r="E39" s="23">
        <f>E21/$E$22</f>
        <v>1.8193861272047269E-2</v>
      </c>
      <c r="F39" s="23">
        <f>F21/$F$22</f>
        <v>1.8076411681209281E-2</v>
      </c>
      <c r="G39" s="23">
        <f>G21/$G$22</f>
        <v>1.6218067128720697E-2</v>
      </c>
    </row>
    <row r="40" spans="2:8" s="10" customFormat="1">
      <c r="B40" s="19" t="s">
        <v>10</v>
      </c>
      <c r="C40" s="20">
        <f>SUM(C27:C39)</f>
        <v>1</v>
      </c>
      <c r="D40" s="20">
        <f t="shared" ref="D40:G40" si="3">SUM(D27:D39)</f>
        <v>1</v>
      </c>
      <c r="E40" s="20">
        <f t="shared" si="3"/>
        <v>1.0000000000000002</v>
      </c>
      <c r="F40" s="20">
        <f t="shared" si="3"/>
        <v>1</v>
      </c>
      <c r="G40" s="20">
        <f t="shared" si="3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2A3E50-7136-4D3C-A8DD-24BF279E4C43}"/>
</file>

<file path=customXml/itemProps2.xml><?xml version="1.0" encoding="utf-8"?>
<ds:datastoreItem xmlns:ds="http://schemas.openxmlformats.org/officeDocument/2006/customXml" ds:itemID="{80CFD828-EF7B-4293-B16E-AAF84533F0E3}"/>
</file>

<file path=customXml/itemProps3.xml><?xml version="1.0" encoding="utf-8"?>
<ds:datastoreItem xmlns:ds="http://schemas.openxmlformats.org/officeDocument/2006/customXml" ds:itemID="{2AD06B14-97EE-42D8-B85E-FA42CC55F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LaCour</dc:creator>
  <cp:keywords/>
  <dc:description/>
  <cp:lastModifiedBy>andre.c.dasent@gmail.com</cp:lastModifiedBy>
  <cp:revision/>
  <dcterms:created xsi:type="dcterms:W3CDTF">2020-03-04T21:47:50Z</dcterms:created>
  <dcterms:modified xsi:type="dcterms:W3CDTF">2023-02-27T13:26:30Z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