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27795" windowHeight="11835" firstSheet="4" activeTab="9"/>
  </bookViews>
  <sheets>
    <sheet name="2020-&lt;150--Denial" sheetId="18" r:id="rId1"/>
    <sheet name="2019-&lt;150--Denial" sheetId="19" r:id="rId2"/>
    <sheet name="2018-&lt;150--Denial" sheetId="20" r:id="rId3"/>
    <sheet name="2017-&lt;150--Denial" sheetId="21" r:id="rId4"/>
    <sheet name="2020 Blk vs Denial" sheetId="8" r:id="rId5"/>
    <sheet name="2019--Blk vs Denial" sheetId="7" r:id="rId6"/>
    <sheet name="2018--Blk vs Denial" sheetId="6" r:id="rId7"/>
    <sheet name="2017-Blk vs Denial" sheetId="5" r:id="rId8"/>
    <sheet name="Blk &gt;avg vs TAP denials" sheetId="22" r:id="rId9"/>
    <sheet name="TAP denial-Ineligible-incomplet" sheetId="1" r:id="rId10"/>
    <sheet name="Sheet2" sheetId="2" r:id="rId11"/>
    <sheet name="Sheet3" sheetId="3" r:id="rId12"/>
  </sheets>
  <calcPr calcId="145621"/>
  <pivotCaches>
    <pivotCache cacheId="0" r:id="rId13"/>
    <pivotCache cacheId="1" r:id="rId14"/>
  </pivotCaches>
</workbook>
</file>

<file path=xl/calcChain.xml><?xml version="1.0" encoding="utf-8"?>
<calcChain xmlns="http://schemas.openxmlformats.org/spreadsheetml/2006/main">
  <c r="Y50" i="1" l="1"/>
  <c r="AA50" i="1"/>
  <c r="AA51" i="1" s="1"/>
  <c r="K36" i="1" l="1"/>
  <c r="K17" i="1"/>
  <c r="K44" i="1"/>
  <c r="K48" i="1"/>
  <c r="K24" i="1"/>
  <c r="K6" i="1"/>
  <c r="K12" i="1"/>
  <c r="K32" i="1"/>
  <c r="K26" i="1"/>
  <c r="K37" i="1"/>
  <c r="K39" i="1"/>
  <c r="K43" i="1"/>
  <c r="K42" i="1"/>
  <c r="K34" i="1"/>
  <c r="K45" i="1"/>
  <c r="K47" i="1"/>
  <c r="K4" i="1"/>
  <c r="K18" i="1"/>
  <c r="K23" i="1"/>
  <c r="K19" i="1"/>
  <c r="K29" i="1"/>
  <c r="K46" i="1"/>
  <c r="K40" i="1"/>
  <c r="K20" i="1"/>
  <c r="K27" i="1"/>
  <c r="K16" i="1"/>
  <c r="K13" i="1"/>
  <c r="K41" i="1"/>
  <c r="K5" i="1"/>
  <c r="K30" i="1"/>
  <c r="K25" i="1"/>
  <c r="K28" i="1"/>
  <c r="K38" i="1"/>
  <c r="K33" i="1"/>
  <c r="K35" i="1"/>
  <c r="K21" i="1"/>
  <c r="K7" i="1"/>
  <c r="K14" i="1"/>
  <c r="K15" i="1"/>
  <c r="K22" i="1"/>
  <c r="K9" i="1"/>
  <c r="K11" i="1"/>
  <c r="K31" i="1"/>
  <c r="K8" i="1"/>
  <c r="K10" i="1"/>
</calcChain>
</file>

<file path=xl/sharedStrings.xml><?xml version="1.0" encoding="utf-8"?>
<sst xmlns="http://schemas.openxmlformats.org/spreadsheetml/2006/main" count="176" uniqueCount="96">
  <si>
    <t xml:space="preserve">﻿ZIP Code </t>
  </si>
  <si>
    <t xml:space="preserve"> </t>
  </si>
  <si>
    <t>GEO_ID</t>
  </si>
  <si>
    <t>NAME</t>
  </si>
  <si>
    <t>C17002_001E</t>
  </si>
  <si>
    <t>C17002_002E</t>
  </si>
  <si>
    <t>C17002_003E</t>
  </si>
  <si>
    <t>C17002_004E</t>
  </si>
  <si>
    <t>C17002_005E</t>
  </si>
  <si>
    <t>C17002_006E</t>
  </si>
  <si>
    <t>C17002_007E</t>
  </si>
  <si>
    <t>C17002_008E</t>
  </si>
  <si>
    <t>id</t>
  </si>
  <si>
    <t>Geographic Area Name</t>
  </si>
  <si>
    <t>Total</t>
  </si>
  <si>
    <t>Total: Under .50</t>
  </si>
  <si>
    <t>Total: .50 to .99</t>
  </si>
  <si>
    <t>Total: 1.00 to 1.24</t>
  </si>
  <si>
    <t>Total: 1.25 to 1.49</t>
  </si>
  <si>
    <t>Total: 1.50 to 1.84</t>
  </si>
  <si>
    <t>Total: 1.85 to 1.99</t>
  </si>
  <si>
    <t>Total: 2.00 and over</t>
  </si>
  <si>
    <t>8600000US19103</t>
  </si>
  <si>
    <t>8600000US19104</t>
  </si>
  <si>
    <t>8600000US19106</t>
  </si>
  <si>
    <t>8600000US19107</t>
  </si>
  <si>
    <t>8600000US19111</t>
  </si>
  <si>
    <t>8600000US19114</t>
  </si>
  <si>
    <t>8600000US19115</t>
  </si>
  <si>
    <t>8600000US19116</t>
  </si>
  <si>
    <t>8600000US19118</t>
  </si>
  <si>
    <t>8600000US19119</t>
  </si>
  <si>
    <t>8600000US19120</t>
  </si>
  <si>
    <t>8600000US19121</t>
  </si>
  <si>
    <t>8600000US19122</t>
  </si>
  <si>
    <t>8600000US19123</t>
  </si>
  <si>
    <t>8600000US19124</t>
  </si>
  <si>
    <t>8600000US19125</t>
  </si>
  <si>
    <t>8600000US19126</t>
  </si>
  <si>
    <t>8600000US19127</t>
  </si>
  <si>
    <t>8600000US19128</t>
  </si>
  <si>
    <t>8600000US19129</t>
  </si>
  <si>
    <t>8600000US19130</t>
  </si>
  <si>
    <t>8600000US19131</t>
  </si>
  <si>
    <t>8600000US19132</t>
  </si>
  <si>
    <t>8600000US19133</t>
  </si>
  <si>
    <t>8600000US19134</t>
  </si>
  <si>
    <t>8600000US19135</t>
  </si>
  <si>
    <t>8600000US19136</t>
  </si>
  <si>
    <t>8600000US19137</t>
  </si>
  <si>
    <t>8600000US19138</t>
  </si>
  <si>
    <t>8600000US19139</t>
  </si>
  <si>
    <t>8600000US19140</t>
  </si>
  <si>
    <t>8600000US19141</t>
  </si>
  <si>
    <t>8600000US19142</t>
  </si>
  <si>
    <t>8600000US19143</t>
  </si>
  <si>
    <t>8600000US19144</t>
  </si>
  <si>
    <t>8600000US19145</t>
  </si>
  <si>
    <t>8600000US19146</t>
  </si>
  <si>
    <t>8600000US19147</t>
  </si>
  <si>
    <t>8600000US19148</t>
  </si>
  <si>
    <t>8600000US19149</t>
  </si>
  <si>
    <t>8600000US19150</t>
  </si>
  <si>
    <t>8600000US19151</t>
  </si>
  <si>
    <t>8600000US19152</t>
  </si>
  <si>
    <t>8600000US19153</t>
  </si>
  <si>
    <t>8600000US19154</t>
  </si>
  <si>
    <t>B02001_001E</t>
  </si>
  <si>
    <t>B02001_002E</t>
  </si>
  <si>
    <t>B02001_003E</t>
  </si>
  <si>
    <t>Total: White alone</t>
  </si>
  <si>
    <t>Total: Black or African American alone</t>
  </si>
  <si>
    <t>Race</t>
  </si>
  <si>
    <t>FPL</t>
  </si>
  <si>
    <t>ZCTA5</t>
  </si>
  <si>
    <t>Match1</t>
  </si>
  <si>
    <t>2017 Decile</t>
  </si>
  <si>
    <t>2018 Decile</t>
  </si>
  <si>
    <t>2019 Decile</t>
  </si>
  <si>
    <t>Row Labels</t>
  </si>
  <si>
    <t>Grand Total</t>
  </si>
  <si>
    <t>Count of 2017 Decile</t>
  </si>
  <si>
    <t>2020 Decile</t>
  </si>
  <si>
    <t>Zip</t>
  </si>
  <si>
    <t>Pct Beow 150 FPL</t>
  </si>
  <si>
    <t>Decile &lt;150</t>
  </si>
  <si>
    <t>Pct Black</t>
  </si>
  <si>
    <t>Decile Black</t>
  </si>
  <si>
    <t>Count of 2017</t>
  </si>
  <si>
    <t>Column Labels</t>
  </si>
  <si>
    <t>Count of 2020 Decile</t>
  </si>
  <si>
    <t>Count of 2019 Decile</t>
  </si>
  <si>
    <t>Count of 2018</t>
  </si>
  <si>
    <t>Count of 2018 Decile</t>
  </si>
  <si>
    <t>Above Blk City Avg</t>
  </si>
  <si>
    <t>Count of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</si>
</sst>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17" fontId="0" fillId="0" borderId="0" xfId="0" applyNumberFormat="1" applyAlignment="1">
      <alignment horizont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1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0" xfId="0" applyNumberFormat="1" applyFill="1"/>
    <xf numFmtId="0" fontId="0" fillId="3" borderId="0" xfId="0" applyNumberFormat="1" applyFill="1"/>
    <xf numFmtId="0" fontId="0" fillId="0" borderId="0" xfId="0" applyNumberFormat="1" applyFill="1"/>
  </cellXfs>
  <cellStyles count="2">
    <cellStyle name="Normal" xfId="0" builtinId="0"/>
    <cellStyle name="Percent" xfId="1" builtinId="5"/>
  </cellStyles>
  <dxfs count="35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oger" refreshedDate="44273.74768310185" createdVersion="4" refreshedVersion="4" minRefreshableVersion="3" recordCount="45">
  <cacheSource type="worksheet">
    <worksheetSource ref="B3:AD48" sheet="TAP denial-Ineligible-incomplet"/>
  </cacheSource>
  <cacheFields count="51">
    <cacheField name="﻿ZIP Code " numFmtId="0">
      <sharedItems containsSemiMixedTypes="0" containsString="0" containsNumber="1" containsInteger="1" minValue="19103" maxValue="19154"/>
    </cacheField>
    <cacheField name="2017" numFmtId="0">
      <sharedItems containsSemiMixedTypes="0" containsString="0" containsNumber="1" containsInteger="1" minValue="0" maxValue="178"/>
    </cacheField>
    <cacheField name="2018" numFmtId="0">
      <sharedItems containsSemiMixedTypes="0" containsString="0" containsNumber="1" containsInteger="1" minValue="0" maxValue="415"/>
    </cacheField>
    <cacheField name="2019" numFmtId="0">
      <sharedItems containsSemiMixedTypes="0" containsString="0" containsNumber="1" containsInteger="1" minValue="0" maxValue="461"/>
    </cacheField>
    <cacheField name="2020" numFmtId="0">
      <sharedItems containsSemiMixedTypes="0" containsString="0" containsNumber="1" containsInteger="1" minValue="0" maxValue="222"/>
    </cacheField>
    <cacheField name="2017 Decile" numFmtId="0">
      <sharedItems containsSemiMixedTypes="0" containsString="0" containsNumber="1" containsInteger="1" minValue="1" maxValue="10" count="9">
        <n v="2"/>
        <n v="4"/>
        <n v="6"/>
        <n v="3"/>
        <n v="1"/>
        <n v="9"/>
        <n v="7"/>
        <n v="8"/>
        <n v="10"/>
      </sharedItems>
    </cacheField>
    <cacheField name="2018 Decile" numFmtId="0">
      <sharedItems containsSemiMixedTypes="0" containsString="0" containsNumber="1" containsInteger="1" minValue="1" maxValue="10" count="9">
        <n v="3"/>
        <n v="4"/>
        <n v="7"/>
        <n v="2"/>
        <n v="1"/>
        <n v="6"/>
        <n v="9"/>
        <n v="8"/>
        <n v="10"/>
      </sharedItems>
    </cacheField>
    <cacheField name="2019 Decile" numFmtId="0">
      <sharedItems containsSemiMixedTypes="0" containsString="0" containsNumber="1" containsInteger="1" minValue="1" maxValue="10" count="9">
        <n v="2"/>
        <n v="3"/>
        <n v="7"/>
        <n v="1"/>
        <n v="4"/>
        <n v="6"/>
        <n v="9"/>
        <n v="8"/>
        <n v="10"/>
      </sharedItems>
    </cacheField>
    <cacheField name="2020 Decile" numFmtId="0">
      <sharedItems containsSemiMixedTypes="0" containsString="0" containsNumber="1" containsInteger="1" minValue="1" maxValue="10" count="9">
        <n v="3"/>
        <n v="4"/>
        <n v="7"/>
        <n v="1"/>
        <n v="2"/>
        <n v="6"/>
        <n v="9"/>
        <n v="8"/>
        <n v="10"/>
      </sharedItems>
    </cacheField>
    <cacheField name="Match1" numFmtId="0">
      <sharedItems containsSemiMixedTypes="0" containsString="0" containsNumber="1" containsInteger="1" minValue="0" maxValue="0"/>
    </cacheField>
    <cacheField name="id" numFmtId="0">
      <sharedItems/>
    </cacheField>
    <cacheField name="Geographic Area Name" numFmtId="0">
      <sharedItems/>
    </cacheField>
    <cacheField name="Zip" numFmtId="0">
      <sharedItems containsSemiMixedTypes="0" containsString="0" containsNumber="1" containsInteger="1" minValue="19103" maxValue="19154"/>
    </cacheField>
    <cacheField name="Total" numFmtId="0">
      <sharedItems containsSemiMixedTypes="0" containsString="0" containsNumber="1" containsInteger="1" minValue="6036" maxValue="74685"/>
    </cacheField>
    <cacheField name="Total: Under .50" numFmtId="0">
      <sharedItems containsSemiMixedTypes="0" containsString="0" containsNumber="1" containsInteger="1" minValue="431" maxValue="12515"/>
    </cacheField>
    <cacheField name="Total: .50 to .99" numFmtId="0">
      <sharedItems containsSemiMixedTypes="0" containsString="0" containsNumber="1" containsInteger="1" minValue="233" maxValue="14169"/>
    </cacheField>
    <cacheField name="Total: 1.00 to 1.24" numFmtId="0">
      <sharedItems containsSemiMixedTypes="0" containsString="0" containsNumber="1" containsInteger="1" minValue="146" maxValue="5311"/>
    </cacheField>
    <cacheField name="Total: 1.25 to 1.49" numFmtId="0">
      <sharedItems containsSemiMixedTypes="0" containsString="0" containsNumber="1" containsInteger="1" minValue="66" maxValue="5307"/>
    </cacheField>
    <cacheField name="Total: 1.50 to 1.84" numFmtId="0">
      <sharedItems containsSemiMixedTypes="0" containsString="0" containsNumber="1" containsInteger="1" minValue="187" maxValue="6562"/>
    </cacheField>
    <cacheField name="Total: 1.85 to 1.99" numFmtId="0">
      <sharedItems containsSemiMixedTypes="0" containsString="0" containsNumber="1" containsInteger="1" minValue="47" maxValue="3613"/>
    </cacheField>
    <cacheField name="Total: 2.00 and over" numFmtId="0">
      <sharedItems containsSemiMixedTypes="0" containsString="0" containsNumber="1" containsInteger="1" minValue="3932" maxValue="40238"/>
    </cacheField>
    <cacheField name="Pct Below 50 FPL" numFmtId="164">
      <sharedItems containsSemiMixedTypes="0" containsString="0" containsNumber="1" minValue="3.3876298394711991E-2" maxValue="0.31083128430569007"/>
    </cacheField>
    <cacheField name="Pct Beow 150 FPL" numFmtId="164">
      <sharedItems containsSemiMixedTypes="0" containsString="0" containsNumber="1" minValue="9.3475202251143155E-2" maxValue="0.6673029624463126"/>
    </cacheField>
    <cacheField name="Decile &lt;50" numFmtId="0">
      <sharedItems containsSemiMixedTypes="0" containsString="0" containsNumber="1" containsInteger="1" minValue="1" maxValue="10" count="9">
        <n v="3"/>
        <n v="6"/>
        <n v="7"/>
        <n v="1"/>
        <n v="2"/>
        <n v="8"/>
        <n v="9"/>
        <n v="4"/>
        <n v="10"/>
      </sharedItems>
    </cacheField>
    <cacheField name="Decile &lt;150" numFmtId="0">
      <sharedItems containsSemiMixedTypes="0" containsString="0" containsNumber="1" containsInteger="1" minValue="1" maxValue="10" count="9">
        <n v="3"/>
        <n v="4"/>
        <n v="6"/>
        <n v="1"/>
        <n v="2"/>
        <n v="10"/>
        <n v="7"/>
        <n v="9"/>
        <n v="8"/>
      </sharedItems>
    </cacheField>
    <cacheField name="Total2" numFmtId="0">
      <sharedItems containsSemiMixedTypes="0" containsString="0" containsNumber="1" containsInteger="1" minValue="6082" maxValue="74971"/>
    </cacheField>
    <cacheField name="Total: White alone" numFmtId="0">
      <sharedItems containsSemiMixedTypes="0" containsString="0" containsNumber="1" containsInteger="1" minValue="632" maxValue="36706"/>
    </cacheField>
    <cacheField name="Total: Black or African American alone" numFmtId="0">
      <sharedItems containsSemiMixedTypes="0" containsString="0" containsNumber="1" containsInteger="1" minValue="216" maxValue="52094"/>
    </cacheField>
    <cacheField name="Pct Black" numFmtId="164">
      <sharedItems containsSemiMixedTypes="0" containsString="0" containsNumber="1" minValue="2.5465692053760907E-2" maxValue="0.94082340387693397"/>
    </cacheField>
    <cacheField name="Decile Black" numFmtId="0">
      <sharedItems containsSemiMixedTypes="0" containsString="0" containsNumber="1" containsInteger="1" minValue="1" maxValue="10" count="9">
        <n v="1"/>
        <n v="2"/>
        <n v="3"/>
        <n v="4"/>
        <n v="6"/>
        <n v="7"/>
        <n v="8"/>
        <n v="9"/>
        <n v="10"/>
      </sharedItems>
    </cacheField>
    <cacheField name="Total3" numFmtId="0">
      <sharedItems containsSemiMixedTypes="0" containsString="0" containsNumber="1" containsInteger="1" minValue="2529" maxValue="25508"/>
    </cacheField>
    <cacheField name="Total: Less than $10,000" numFmtId="0">
      <sharedItems containsSemiMixedTypes="0" containsString="0" containsNumber="1" containsInteger="1" minValue="173" maxValue="4726"/>
    </cacheField>
    <cacheField name="Total: $10,000 to $14,999" numFmtId="0">
      <sharedItems containsSemiMixedTypes="0" containsString="0" containsNumber="1" containsInteger="1" minValue="63" maxValue="2675"/>
    </cacheField>
    <cacheField name="Total: $15,000 to $19,999" numFmtId="0">
      <sharedItems containsSemiMixedTypes="0" containsString="0" containsNumber="1" containsInteger="1" minValue="52" maxValue="2003"/>
    </cacheField>
    <cacheField name="Total: $20,000 to $24,999" numFmtId="0">
      <sharedItems containsSemiMixedTypes="0" containsString="0" containsNumber="1" containsInteger="1" minValue="62" maxValue="1716"/>
    </cacheField>
    <cacheField name="Total: $25,000 to $29,999" numFmtId="0">
      <sharedItems containsSemiMixedTypes="0" containsString="0" containsNumber="1" containsInteger="1" minValue="78" maxValue="1745"/>
    </cacheField>
    <cacheField name="Total: $30,000 to $34,999" numFmtId="0">
      <sharedItems containsSemiMixedTypes="0" containsString="0" containsNumber="1" containsInteger="1" minValue="73" maxValue="1724"/>
    </cacheField>
    <cacheField name="Total: $35,000 to $39,999" numFmtId="0">
      <sharedItems containsSemiMixedTypes="0" containsString="0" containsNumber="1" containsInteger="1" minValue="83" maxValue="1502"/>
    </cacheField>
    <cacheField name="Total: $40,000 to $44,999" numFmtId="0">
      <sharedItems containsSemiMixedTypes="0" containsString="0" containsNumber="1" containsInteger="1" minValue="103" maxValue="1392"/>
    </cacheField>
    <cacheField name="Total: $45,000 to $49,999" numFmtId="0">
      <sharedItems containsSemiMixedTypes="0" containsString="0" containsNumber="1" containsInteger="1" minValue="81" maxValue="1343"/>
    </cacheField>
    <cacheField name="Total: $50,000 to $59,999" numFmtId="0">
      <sharedItems containsSemiMixedTypes="0" containsString="0" containsNumber="1" containsInteger="1" minValue="111" maxValue="2063"/>
    </cacheField>
    <cacheField name="Total: $60,000 to $74,999" numFmtId="0">
      <sharedItems containsSemiMixedTypes="0" containsString="0" containsNumber="1" containsInteger="1" minValue="208" maxValue="2464"/>
    </cacheField>
    <cacheField name="Total: $75,000 to $99,999" numFmtId="0">
      <sharedItems containsSemiMixedTypes="0" containsString="0" containsNumber="1" containsInteger="1" minValue="349" maxValue="2640"/>
    </cacheField>
    <cacheField name="Total: $100,000 to $124,999" numFmtId="0">
      <sharedItems containsSemiMixedTypes="0" containsString="0" containsNumber="1" containsInteger="1" minValue="109" maxValue="1876"/>
    </cacheField>
    <cacheField name="Total: $125,000 to $149,999" numFmtId="0">
      <sharedItems containsSemiMixedTypes="0" containsString="0" containsNumber="1" containsInteger="1" minValue="0" maxValue="1359"/>
    </cacheField>
    <cacheField name="Total: $150,000 to $199,999" numFmtId="0">
      <sharedItems containsSemiMixedTypes="0" containsString="0" containsNumber="1" containsInteger="1" minValue="48" maxValue="1702"/>
    </cacheField>
    <cacheField name="Total: $200,000 or more" numFmtId="0">
      <sharedItems containsSemiMixedTypes="0" containsString="0" containsNumber="1" containsInteger="1" minValue="42" maxValue="2530"/>
    </cacheField>
    <cacheField name="Percent Below $15,000" numFmtId="164">
      <sharedItems containsSemiMixedTypes="0" containsString="0" containsNumber="1" minValue="5.3213077790304396E-2" maxValue="0.4058605591108117"/>
    </cacheField>
    <cacheField name="Pct Below $35,000" numFmtId="164">
      <sharedItems containsSemiMixedTypes="0" containsString="0" containsNumber="1" minValue="0.12977450529222273" maxValue="0.73436622880880209"/>
    </cacheField>
    <cacheField name="Decile &lt; $20,000" numFmtId="0">
      <sharedItems containsSemiMixedTypes="0" containsString="0" containsNumber="1" containsInteger="1" minValue="1" maxValue="10" count="9">
        <n v="6"/>
        <n v="3"/>
        <n v="4"/>
        <n v="2"/>
        <n v="7"/>
        <n v="1"/>
        <n v="9"/>
        <n v="10"/>
        <n v="8"/>
      </sharedItems>
    </cacheField>
    <cacheField name="Decile &lt;$35,000" numFmtId="0">
      <sharedItems containsSemiMixedTypes="0" containsString="0" containsNumber="1" containsInteger="1" minValue="1" maxValue="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Roger" refreshedDate="44274.629553356484" createdVersion="4" refreshedVersion="4" minRefreshableVersion="3" recordCount="45">
  <cacheSource type="worksheet">
    <worksheetSource ref="B3:AD48" sheet="TAP denial-Ineligible-incomplet"/>
  </cacheSource>
  <cacheFields count="31">
    <cacheField name="﻿ZIP Code " numFmtId="0">
      <sharedItems containsSemiMixedTypes="0" containsString="0" containsNumber="1" containsInteger="1" minValue="19103" maxValue="19154"/>
    </cacheField>
    <cacheField name="2017" numFmtId="0">
      <sharedItems containsSemiMixedTypes="0" containsString="0" containsNumber="1" containsInteger="1" minValue="0" maxValue="178"/>
    </cacheField>
    <cacheField name="2018" numFmtId="0">
      <sharedItems containsSemiMixedTypes="0" containsString="0" containsNumber="1" containsInteger="1" minValue="0" maxValue="415"/>
    </cacheField>
    <cacheField name="2019" numFmtId="0">
      <sharedItems containsSemiMixedTypes="0" containsString="0" containsNumber="1" containsInteger="1" minValue="0" maxValue="461"/>
    </cacheField>
    <cacheField name="2020" numFmtId="0">
      <sharedItems containsSemiMixedTypes="0" containsString="0" containsNumber="1" containsInteger="1" minValue="0" maxValue="222"/>
    </cacheField>
    <cacheField name="2017 Decile" numFmtId="0">
      <sharedItems containsSemiMixedTypes="0" containsString="0" containsNumber="1" containsInteger="1" minValue="1" maxValue="10"/>
    </cacheField>
    <cacheField name="2018 Decile" numFmtId="0">
      <sharedItems containsSemiMixedTypes="0" containsString="0" containsNumber="1" containsInteger="1" minValue="1" maxValue="10"/>
    </cacheField>
    <cacheField name="2019 Decile" numFmtId="0">
      <sharedItems containsSemiMixedTypes="0" containsString="0" containsNumber="1" containsInteger="1" minValue="1" maxValue="10"/>
    </cacheField>
    <cacheField name="2020 Decile" numFmtId="0">
      <sharedItems containsSemiMixedTypes="0" containsString="0" containsNumber="1" containsInteger="1" minValue="1" maxValue="10" count="9">
        <n v="3"/>
        <n v="4"/>
        <n v="7"/>
        <n v="1"/>
        <n v="2"/>
        <n v="6"/>
        <n v="9"/>
        <n v="8"/>
        <n v="10"/>
      </sharedItems>
    </cacheField>
    <cacheField name="Match1" numFmtId="0">
      <sharedItems containsSemiMixedTypes="0" containsString="0" containsNumber="1" containsInteger="1" minValue="0" maxValue="0"/>
    </cacheField>
    <cacheField name="id" numFmtId="0">
      <sharedItems/>
    </cacheField>
    <cacheField name="Geographic Area Name" numFmtId="0">
      <sharedItems/>
    </cacheField>
    <cacheField name="Zip" numFmtId="0">
      <sharedItems containsSemiMixedTypes="0" containsString="0" containsNumber="1" containsInteger="1" minValue="19103" maxValue="19154"/>
    </cacheField>
    <cacheField name="Total" numFmtId="0">
      <sharedItems containsSemiMixedTypes="0" containsString="0" containsNumber="1" containsInteger="1" minValue="6036" maxValue="74685"/>
    </cacheField>
    <cacheField name="Total: Under .50" numFmtId="0">
      <sharedItems containsSemiMixedTypes="0" containsString="0" containsNumber="1" containsInteger="1" minValue="431" maxValue="12515"/>
    </cacheField>
    <cacheField name="Total: .50 to .99" numFmtId="0">
      <sharedItems containsSemiMixedTypes="0" containsString="0" containsNumber="1" containsInteger="1" minValue="233" maxValue="14169"/>
    </cacheField>
    <cacheField name="Total: 1.00 to 1.24" numFmtId="0">
      <sharedItems containsSemiMixedTypes="0" containsString="0" containsNumber="1" containsInteger="1" minValue="146" maxValue="5311"/>
    </cacheField>
    <cacheField name="Total: 1.25 to 1.49" numFmtId="0">
      <sharedItems containsSemiMixedTypes="0" containsString="0" containsNumber="1" containsInteger="1" minValue="66" maxValue="5307"/>
    </cacheField>
    <cacheField name="Total: 1.50 to 1.84" numFmtId="0">
      <sharedItems containsSemiMixedTypes="0" containsString="0" containsNumber="1" containsInteger="1" minValue="187" maxValue="6562"/>
    </cacheField>
    <cacheField name="Total: 1.85 to 1.99" numFmtId="0">
      <sharedItems containsSemiMixedTypes="0" containsString="0" containsNumber="1" containsInteger="1" minValue="47" maxValue="3613"/>
    </cacheField>
    <cacheField name="Total: 2.00 and over" numFmtId="0">
      <sharedItems containsSemiMixedTypes="0" containsString="0" containsNumber="1" containsInteger="1" minValue="3932" maxValue="40238"/>
    </cacheField>
    <cacheField name="Pct Below 50 FPL" numFmtId="164">
      <sharedItems containsSemiMixedTypes="0" containsString="0" containsNumber="1" minValue="3.3876298394711991E-2" maxValue="0.31083128430569007"/>
    </cacheField>
    <cacheField name="Pct Beow 150 FPL" numFmtId="164">
      <sharedItems containsSemiMixedTypes="0" containsString="0" containsNumber="1" minValue="9.3475202251143155E-2" maxValue="0.6673029624463126"/>
    </cacheField>
    <cacheField name="Decile &lt;50" numFmtId="0">
      <sharedItems containsSemiMixedTypes="0" containsString="0" containsNumber="1" containsInteger="1" minValue="1" maxValue="10"/>
    </cacheField>
    <cacheField name="Decile &lt;150" numFmtId="0">
      <sharedItems containsSemiMixedTypes="0" containsString="0" containsNumber="1" containsInteger="1" minValue="1" maxValue="10"/>
    </cacheField>
    <cacheField name="Total2" numFmtId="0">
      <sharedItems containsSemiMixedTypes="0" containsString="0" containsNumber="1" containsInteger="1" minValue="6082" maxValue="74971"/>
    </cacheField>
    <cacheField name="Total: White alone" numFmtId="0">
      <sharedItems containsSemiMixedTypes="0" containsString="0" containsNumber="1" containsInteger="1" minValue="632" maxValue="36706"/>
    </cacheField>
    <cacheField name="Total: Black or African American alone" numFmtId="0">
      <sharedItems containsSemiMixedTypes="0" containsString="0" containsNumber="1" containsInteger="1" minValue="216" maxValue="52094"/>
    </cacheField>
    <cacheField name="Pct Black" numFmtId="164">
      <sharedItems containsSemiMixedTypes="0" containsString="0" containsNumber="1" minValue="2.5465692053760907E-2" maxValue="0.94082340387693397"/>
    </cacheField>
    <cacheField name="Decile Black" numFmtId="0">
      <sharedItems containsSemiMixedTypes="0" containsString="0" containsNumber="1" containsInteger="1" minValue="1" maxValue="10"/>
    </cacheField>
    <cacheField name="Above Blk City Avg" numFmtId="0">
      <sharedItems containsSemiMixedTypes="0" containsString="0" containsNumber="1" containsInteger="1" minValue="0" maxValue="1" count="2">
        <n v="0"/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">
  <r>
    <n v="19137"/>
    <n v="9"/>
    <n v="31"/>
    <n v="32"/>
    <n v="19"/>
    <x v="0"/>
    <x v="0"/>
    <x v="0"/>
    <x v="0"/>
    <n v="0"/>
    <s v="8600000US19137"/>
    <s v="ZCTA5"/>
    <n v="19137"/>
    <n v="8427"/>
    <n v="607"/>
    <n v="972"/>
    <n v="243"/>
    <n v="355"/>
    <n v="438"/>
    <n v="281"/>
    <n v="5531"/>
    <n v="7.2030378545152485E-2"/>
    <n v="0.2583362999881334"/>
    <x v="0"/>
    <x v="0"/>
    <n v="8482"/>
    <n v="8015"/>
    <n v="216"/>
    <n v="2.5465692053760907E-2"/>
    <x v="0"/>
    <n v="3045"/>
    <n v="265"/>
    <n v="208"/>
    <n v="112"/>
    <n v="95"/>
    <n v="196"/>
    <n v="112"/>
    <n v="151"/>
    <n v="103"/>
    <n v="145"/>
    <n v="277"/>
    <n v="255"/>
    <n v="527"/>
    <n v="231"/>
    <n v="146"/>
    <n v="158"/>
    <n v="64"/>
    <n v="0.15533661740558291"/>
    <n v="0.32446633825944171"/>
    <x v="0"/>
    <n v="3"/>
  </r>
  <r>
    <n v="19125"/>
    <n v="26"/>
    <n v="64"/>
    <n v="51"/>
    <n v="29"/>
    <x v="1"/>
    <x v="1"/>
    <x v="1"/>
    <x v="1"/>
    <n v="0"/>
    <s v="8600000US19125"/>
    <s v="ZCTA5"/>
    <n v="19125"/>
    <n v="24616"/>
    <n v="2297"/>
    <n v="2017"/>
    <n v="1126"/>
    <n v="1327"/>
    <n v="935"/>
    <n v="429"/>
    <n v="16485"/>
    <n v="9.3313292167695808E-2"/>
    <n v="0.27490250243743908"/>
    <x v="1"/>
    <x v="1"/>
    <n v="24674"/>
    <n v="19811"/>
    <n v="1131"/>
    <n v="4.5837723919915703E-2"/>
    <x v="0"/>
    <n v="10109"/>
    <n v="810"/>
    <n v="393"/>
    <n v="365"/>
    <n v="434"/>
    <n v="434"/>
    <n v="347"/>
    <n v="486"/>
    <n v="383"/>
    <n v="513"/>
    <n v="533"/>
    <n v="1034"/>
    <n v="1370"/>
    <n v="1092"/>
    <n v="583"/>
    <n v="761"/>
    <n v="571"/>
    <n v="0.11900286873083391"/>
    <n v="0.27529923830250275"/>
    <x v="1"/>
    <n v="2"/>
  </r>
  <r>
    <n v="19148"/>
    <n v="49"/>
    <n v="169"/>
    <n v="154"/>
    <n v="85"/>
    <x v="2"/>
    <x v="2"/>
    <x v="2"/>
    <x v="2"/>
    <n v="0"/>
    <s v="8600000US19148"/>
    <s v="ZCTA5"/>
    <n v="19148"/>
    <n v="52396"/>
    <n v="5727"/>
    <n v="5968"/>
    <n v="3113"/>
    <n v="2637"/>
    <n v="3623"/>
    <n v="1582"/>
    <n v="29746"/>
    <n v="0.10930223681197038"/>
    <n v="0.33294526299717536"/>
    <x v="2"/>
    <x v="2"/>
    <n v="52594"/>
    <n v="34042"/>
    <n v="2707"/>
    <n v="5.1469749401072365E-2"/>
    <x v="0"/>
    <n v="19610"/>
    <n v="1802"/>
    <n v="980"/>
    <n v="889"/>
    <n v="1282"/>
    <n v="965"/>
    <n v="1127"/>
    <n v="828"/>
    <n v="607"/>
    <n v="870"/>
    <n v="2063"/>
    <n v="1925"/>
    <n v="2254"/>
    <n v="1327"/>
    <n v="1118"/>
    <n v="919"/>
    <n v="654"/>
    <n v="0.14186639469658338"/>
    <n v="0.35925548189699136"/>
    <x v="2"/>
    <n v="4"/>
  </r>
  <r>
    <n v="19116"/>
    <n v="12"/>
    <n v="30"/>
    <n v="40"/>
    <n v="22"/>
    <x v="3"/>
    <x v="3"/>
    <x v="1"/>
    <x v="0"/>
    <n v="0"/>
    <s v="8600000US19116"/>
    <s v="ZCTA5"/>
    <n v="19116"/>
    <n v="34233"/>
    <n v="1523"/>
    <n v="3149"/>
    <n v="1458"/>
    <n v="1240"/>
    <n v="2647"/>
    <n v="927"/>
    <n v="23289"/>
    <n v="4.4489235532965264E-2"/>
    <n v="0.21528934069465136"/>
    <x v="3"/>
    <x v="0"/>
    <n v="34912"/>
    <n v="24503"/>
    <n v="2101"/>
    <n v="6.0179880843263062E-2"/>
    <x v="0"/>
    <n v="12664"/>
    <n v="966"/>
    <n v="937"/>
    <n v="743"/>
    <n v="604"/>
    <n v="726"/>
    <n v="638"/>
    <n v="396"/>
    <n v="384"/>
    <n v="453"/>
    <n v="851"/>
    <n v="1317"/>
    <n v="1502"/>
    <n v="1038"/>
    <n v="731"/>
    <n v="846"/>
    <n v="532"/>
    <n v="0.15026847757422615"/>
    <n v="0.36433986102337335"/>
    <x v="0"/>
    <n v="4"/>
  </r>
  <r>
    <n v="19103"/>
    <n v="0"/>
    <n v="0"/>
    <n v="0"/>
    <n v="3"/>
    <x v="4"/>
    <x v="4"/>
    <x v="3"/>
    <x v="3"/>
    <n v="0"/>
    <s v="8600000US19103"/>
    <s v="ZCTA5"/>
    <n v="19103"/>
    <n v="23802"/>
    <n v="1292"/>
    <n v="806"/>
    <n v="932"/>
    <n v="626"/>
    <n v="602"/>
    <n v="219"/>
    <n v="19325"/>
    <n v="5.4281152844298797E-2"/>
    <n v="0.15360053776993529"/>
    <x v="4"/>
    <x v="3"/>
    <n v="24219"/>
    <n v="18731"/>
    <n v="1499"/>
    <n v="6.1893554647177836E-2"/>
    <x v="0"/>
    <n v="15097"/>
    <n v="927"/>
    <n v="499"/>
    <n v="605"/>
    <n v="465"/>
    <n v="409"/>
    <n v="516"/>
    <n v="490"/>
    <n v="434"/>
    <n v="555"/>
    <n v="1209"/>
    <n v="1655"/>
    <n v="1559"/>
    <n v="1042"/>
    <n v="1162"/>
    <n v="1275"/>
    <n v="2295"/>
    <n v="9.4455852156057493E-2"/>
    <n v="0.2266013115188448"/>
    <x v="3"/>
    <n v="2"/>
  </r>
  <r>
    <n v="19107"/>
    <n v="1"/>
    <n v="2"/>
    <n v="1"/>
    <n v="3"/>
    <x v="4"/>
    <x v="4"/>
    <x v="3"/>
    <x v="3"/>
    <n v="0"/>
    <s v="8600000US19107"/>
    <s v="ZCTA5"/>
    <n v="19107"/>
    <n v="12518"/>
    <n v="1641"/>
    <n v="1276"/>
    <n v="713"/>
    <n v="340"/>
    <n v="357"/>
    <n v="177"/>
    <n v="8014"/>
    <n v="0.13109122863077169"/>
    <n v="0.31714331362837517"/>
    <x v="5"/>
    <x v="2"/>
    <n v="13696"/>
    <n v="8085"/>
    <n v="1117"/>
    <n v="8.1556658878504676E-2"/>
    <x v="1"/>
    <n v="7371"/>
    <n v="1053"/>
    <n v="416"/>
    <n v="300"/>
    <n v="251"/>
    <n v="323"/>
    <n v="371"/>
    <n v="164"/>
    <n v="271"/>
    <n v="286"/>
    <n v="595"/>
    <n v="477"/>
    <n v="807"/>
    <n v="483"/>
    <n v="507"/>
    <n v="385"/>
    <n v="682"/>
    <n v="0.19929453262786595"/>
    <n v="0.36819970153303488"/>
    <x v="4"/>
    <n v="6"/>
  </r>
  <r>
    <n v="19154"/>
    <n v="27"/>
    <n v="70"/>
    <n v="62"/>
    <n v="46"/>
    <x v="1"/>
    <x v="1"/>
    <x v="4"/>
    <x v="1"/>
    <n v="0"/>
    <s v="8600000US19154"/>
    <s v="ZCTA5"/>
    <n v="19154"/>
    <n v="33902"/>
    <n v="1426"/>
    <n v="1337"/>
    <n v="810"/>
    <n v="1370"/>
    <n v="1750"/>
    <n v="750"/>
    <n v="26459"/>
    <n v="4.2062415196743558E-2"/>
    <n v="0.14580260751578078"/>
    <x v="3"/>
    <x v="3"/>
    <n v="34253"/>
    <n v="28481"/>
    <n v="2914"/>
    <n v="8.5072840335153124E-2"/>
    <x v="1"/>
    <n v="12426"/>
    <n v="458"/>
    <n v="286"/>
    <n v="306"/>
    <n v="446"/>
    <n v="785"/>
    <n v="695"/>
    <n v="554"/>
    <n v="382"/>
    <n v="634"/>
    <n v="1136"/>
    <n v="1546"/>
    <n v="1836"/>
    <n v="1125"/>
    <n v="747"/>
    <n v="872"/>
    <n v="618"/>
    <n v="5.9874456784162242E-2"/>
    <n v="0.23949782713664897"/>
    <x v="5"/>
    <n v="2"/>
  </r>
  <r>
    <n v="19106"/>
    <n v="0"/>
    <n v="1"/>
    <n v="0"/>
    <n v="0"/>
    <x v="4"/>
    <x v="4"/>
    <x v="3"/>
    <x v="3"/>
    <n v="0"/>
    <s v="8600000US19106"/>
    <s v="ZCTA5"/>
    <n v="19106"/>
    <n v="11372"/>
    <n v="615"/>
    <n v="236"/>
    <n v="146"/>
    <n v="66"/>
    <n v="321"/>
    <n v="47"/>
    <n v="9941"/>
    <n v="5.4080196975026383E-2"/>
    <n v="9.3475202251143155E-2"/>
    <x v="4"/>
    <x v="3"/>
    <n v="12375"/>
    <n v="10179"/>
    <n v="1054"/>
    <n v="8.5171717171717176E-2"/>
    <x v="1"/>
    <n v="6519"/>
    <n v="287"/>
    <n v="105"/>
    <n v="78"/>
    <n v="109"/>
    <n v="128"/>
    <n v="139"/>
    <n v="83"/>
    <n v="175"/>
    <n v="131"/>
    <n v="340"/>
    <n v="549"/>
    <n v="765"/>
    <n v="855"/>
    <n v="677"/>
    <n v="887"/>
    <n v="1211"/>
    <n v="6.0131922073937721E-2"/>
    <n v="0.12977450529222273"/>
    <x v="5"/>
    <n v="1"/>
  </r>
  <r>
    <n v="19147"/>
    <n v="14"/>
    <n v="20"/>
    <n v="38"/>
    <n v="22"/>
    <x v="3"/>
    <x v="3"/>
    <x v="1"/>
    <x v="0"/>
    <n v="0"/>
    <s v="8600000US19147"/>
    <s v="ZCTA5"/>
    <n v="19147"/>
    <n v="38950"/>
    <n v="1888"/>
    <n v="2462"/>
    <n v="1579"/>
    <n v="993"/>
    <n v="2541"/>
    <n v="1040"/>
    <n v="28447"/>
    <n v="4.8472400513478821E-2"/>
    <n v="0.17771501925545571"/>
    <x v="3"/>
    <x v="4"/>
    <n v="39060"/>
    <n v="28432"/>
    <n v="3568"/>
    <n v="9.1346646185355859E-2"/>
    <x v="1"/>
    <n v="17079"/>
    <n v="687"/>
    <n v="778"/>
    <n v="710"/>
    <n v="517"/>
    <n v="590"/>
    <n v="659"/>
    <n v="457"/>
    <n v="710"/>
    <n v="618"/>
    <n v="1034"/>
    <n v="1538"/>
    <n v="2170"/>
    <n v="1287"/>
    <n v="1092"/>
    <n v="1702"/>
    <n v="2530"/>
    <n v="8.5777855846361023E-2"/>
    <n v="0.23075121494232684"/>
    <x v="3"/>
    <n v="2"/>
  </r>
  <r>
    <n v="19127"/>
    <n v="0"/>
    <n v="7"/>
    <n v="1"/>
    <n v="4"/>
    <x v="4"/>
    <x v="4"/>
    <x v="3"/>
    <x v="3"/>
    <n v="0"/>
    <s v="8600000US19127"/>
    <s v="ZCTA5"/>
    <n v="19127"/>
    <n v="6036"/>
    <n v="972"/>
    <n v="411"/>
    <n v="268"/>
    <n v="97"/>
    <n v="271"/>
    <n v="85"/>
    <n v="3932"/>
    <n v="0.1610337972166998"/>
    <n v="0.28959575878064941"/>
    <x v="6"/>
    <x v="2"/>
    <n v="6082"/>
    <n v="5186"/>
    <n v="569"/>
    <n v="9.3554751726405788E-2"/>
    <x v="1"/>
    <n v="2529"/>
    <n v="201"/>
    <n v="93"/>
    <n v="52"/>
    <n v="62"/>
    <n v="78"/>
    <n v="73"/>
    <n v="101"/>
    <n v="166"/>
    <n v="81"/>
    <n v="111"/>
    <n v="266"/>
    <n v="349"/>
    <n v="341"/>
    <n v="262"/>
    <n v="177"/>
    <n v="116"/>
    <n v="0.1162514827995255"/>
    <n v="0.22103598260181889"/>
    <x v="1"/>
    <n v="1"/>
  </r>
  <r>
    <n v="19115"/>
    <n v="12"/>
    <n v="39"/>
    <n v="35"/>
    <n v="25"/>
    <x v="0"/>
    <x v="0"/>
    <x v="0"/>
    <x v="0"/>
    <n v="0"/>
    <s v="8600000US19115"/>
    <s v="ZCTA5"/>
    <n v="19115"/>
    <n v="33888"/>
    <n v="1148"/>
    <n v="2994"/>
    <n v="1056"/>
    <n v="1151"/>
    <n v="1993"/>
    <n v="705"/>
    <n v="24841"/>
    <n v="3.3876298394711991E-2"/>
    <n v="0.1873524551463645"/>
    <x v="3"/>
    <x v="4"/>
    <n v="34479"/>
    <n v="25168"/>
    <n v="3410"/>
    <n v="9.8900780185040171E-2"/>
    <x v="2"/>
    <n v="13767"/>
    <n v="1152"/>
    <n v="792"/>
    <n v="782"/>
    <n v="597"/>
    <n v="668"/>
    <n v="685"/>
    <n v="584"/>
    <n v="794"/>
    <n v="620"/>
    <n v="961"/>
    <n v="1201"/>
    <n v="1655"/>
    <n v="993"/>
    <n v="790"/>
    <n v="852"/>
    <n v="641"/>
    <n v="0.14120723469165394"/>
    <n v="0.33965279291058326"/>
    <x v="2"/>
    <n v="4"/>
  </r>
  <r>
    <n v="19114"/>
    <n v="10"/>
    <n v="71"/>
    <n v="49"/>
    <n v="35"/>
    <x v="0"/>
    <x v="1"/>
    <x v="1"/>
    <x v="1"/>
    <n v="0"/>
    <s v="8600000US19114"/>
    <s v="ZCTA5"/>
    <n v="19114"/>
    <n v="31387"/>
    <n v="1656"/>
    <n v="1493"/>
    <n v="1075"/>
    <n v="1167"/>
    <n v="2385"/>
    <n v="802"/>
    <n v="22809"/>
    <n v="5.2760697103896519E-2"/>
    <n v="0.17175900850670661"/>
    <x v="4"/>
    <x v="4"/>
    <n v="31736"/>
    <n v="25581"/>
    <n v="3262"/>
    <n v="0.10278548021174691"/>
    <x v="2"/>
    <n v="12988"/>
    <n v="797"/>
    <n v="595"/>
    <n v="469"/>
    <n v="591"/>
    <n v="686"/>
    <n v="722"/>
    <n v="722"/>
    <n v="743"/>
    <n v="488"/>
    <n v="890"/>
    <n v="1437"/>
    <n v="1773"/>
    <n v="1149"/>
    <n v="891"/>
    <n v="670"/>
    <n v="365"/>
    <n v="0.10717585463504774"/>
    <n v="0.29719741299661223"/>
    <x v="3"/>
    <n v="3"/>
  </r>
  <r>
    <n v="19128"/>
    <n v="12"/>
    <n v="36"/>
    <n v="43"/>
    <n v="14"/>
    <x v="3"/>
    <x v="0"/>
    <x v="1"/>
    <x v="4"/>
    <n v="0"/>
    <s v="8600000US19128"/>
    <s v="ZCTA5"/>
    <n v="19128"/>
    <n v="38009"/>
    <n v="2239"/>
    <n v="1513"/>
    <n v="723"/>
    <n v="1239"/>
    <n v="2355"/>
    <n v="677"/>
    <n v="29263"/>
    <n v="5.8907100949775054E-2"/>
    <n v="0.15033281591202083"/>
    <x v="0"/>
    <x v="3"/>
    <n v="38309"/>
    <n v="30433"/>
    <n v="4929"/>
    <n v="0.12866428254457177"/>
    <x v="2"/>
    <n v="16068"/>
    <n v="720"/>
    <n v="459"/>
    <n v="492"/>
    <n v="475"/>
    <n v="817"/>
    <n v="676"/>
    <n v="443"/>
    <n v="556"/>
    <n v="548"/>
    <n v="1576"/>
    <n v="1467"/>
    <n v="2078"/>
    <n v="1837"/>
    <n v="1359"/>
    <n v="1408"/>
    <n v="1157"/>
    <n v="7.3375653472740845E-2"/>
    <n v="0.22647498132935026"/>
    <x v="5"/>
    <n v="1"/>
  </r>
  <r>
    <n v="19152"/>
    <n v="16"/>
    <n v="76"/>
    <n v="75"/>
    <n v="52"/>
    <x v="3"/>
    <x v="1"/>
    <x v="4"/>
    <x v="1"/>
    <n v="0"/>
    <s v="8600000US19152"/>
    <s v="ZCTA5"/>
    <n v="19152"/>
    <n v="35940"/>
    <n v="2076"/>
    <n v="3101"/>
    <n v="1258"/>
    <n v="2014"/>
    <n v="2357"/>
    <n v="1810"/>
    <n v="23324"/>
    <n v="5.7762938230383976E-2"/>
    <n v="0.23508625486922649"/>
    <x v="4"/>
    <x v="0"/>
    <n v="37067"/>
    <n v="22738"/>
    <n v="5729"/>
    <n v="0.15455796260824992"/>
    <x v="2"/>
    <n v="13142"/>
    <n v="1169"/>
    <n v="510"/>
    <n v="614"/>
    <n v="721"/>
    <n v="743"/>
    <n v="835"/>
    <n v="541"/>
    <n v="638"/>
    <n v="561"/>
    <n v="1232"/>
    <n v="1436"/>
    <n v="1291"/>
    <n v="1217"/>
    <n v="769"/>
    <n v="611"/>
    <n v="254"/>
    <n v="0.12775833206513468"/>
    <n v="0.34941409222340586"/>
    <x v="1"/>
    <n v="4"/>
  </r>
  <r>
    <n v="19136"/>
    <n v="39"/>
    <n v="99"/>
    <n v="96"/>
    <n v="66"/>
    <x v="2"/>
    <x v="5"/>
    <x v="5"/>
    <x v="5"/>
    <n v="0"/>
    <s v="8600000US19136"/>
    <s v="ZCTA5"/>
    <n v="19136"/>
    <n v="32307"/>
    <n v="2528"/>
    <n v="3431"/>
    <n v="1842"/>
    <n v="1684"/>
    <n v="2367"/>
    <n v="690"/>
    <n v="19765"/>
    <n v="7.8249295818243719E-2"/>
    <n v="0.29358962453957349"/>
    <x v="7"/>
    <x v="2"/>
    <n v="34470"/>
    <n v="24790"/>
    <n v="5578"/>
    <n v="0.16182187409341456"/>
    <x v="2"/>
    <n v="12610"/>
    <n v="899"/>
    <n v="779"/>
    <n v="749"/>
    <n v="863"/>
    <n v="853"/>
    <n v="634"/>
    <n v="506"/>
    <n v="605"/>
    <n v="667"/>
    <n v="1282"/>
    <n v="1229"/>
    <n v="1442"/>
    <n v="862"/>
    <n v="600"/>
    <n v="432"/>
    <n v="208"/>
    <n v="0.13306899286280729"/>
    <n v="0.37882632831086438"/>
    <x v="1"/>
    <n v="6"/>
  </r>
  <r>
    <n v="19134"/>
    <n v="102"/>
    <n v="313"/>
    <n v="332"/>
    <n v="158"/>
    <x v="5"/>
    <x v="6"/>
    <x v="6"/>
    <x v="6"/>
    <n v="0"/>
    <s v="8600000US19134"/>
    <s v="ZCTA5"/>
    <n v="19134"/>
    <n v="61076"/>
    <n v="12149"/>
    <n v="12884"/>
    <n v="5311"/>
    <n v="4367"/>
    <n v="4454"/>
    <n v="1251"/>
    <n v="20660"/>
    <n v="0.1989161045255092"/>
    <n v="0.56832471019713149"/>
    <x v="8"/>
    <x v="5"/>
    <n v="61509"/>
    <n v="34399"/>
    <n v="11200"/>
    <n v="0.18208717423466483"/>
    <x v="3"/>
    <n v="19830"/>
    <n v="3847"/>
    <n v="1859"/>
    <n v="1673"/>
    <n v="1271"/>
    <n v="1597"/>
    <n v="1210"/>
    <n v="1007"/>
    <n v="672"/>
    <n v="710"/>
    <n v="1513"/>
    <n v="1057"/>
    <n v="1320"/>
    <n v="928"/>
    <n v="547"/>
    <n v="378"/>
    <n v="241"/>
    <n v="0.28774583963691375"/>
    <n v="0.5777609682299546"/>
    <x v="6"/>
    <n v="9"/>
  </r>
  <r>
    <n v="19130"/>
    <n v="4"/>
    <n v="12"/>
    <n v="13"/>
    <n v="6"/>
    <x v="0"/>
    <x v="3"/>
    <x v="0"/>
    <x v="4"/>
    <n v="0"/>
    <s v="8600000US19130"/>
    <s v="ZCTA5"/>
    <n v="19130"/>
    <n v="26913"/>
    <n v="1726"/>
    <n v="1662"/>
    <n v="583"/>
    <n v="507"/>
    <n v="1173"/>
    <n v="483"/>
    <n v="20779"/>
    <n v="6.4132575335339795E-2"/>
    <n v="0.16638799093374948"/>
    <x v="0"/>
    <x v="4"/>
    <n v="27410"/>
    <n v="18784"/>
    <n v="5096"/>
    <n v="0.18591754834002189"/>
    <x v="3"/>
    <n v="13278"/>
    <n v="635"/>
    <n v="282"/>
    <n v="416"/>
    <n v="476"/>
    <n v="498"/>
    <n v="411"/>
    <n v="406"/>
    <n v="277"/>
    <n v="543"/>
    <n v="1018"/>
    <n v="1023"/>
    <n v="1726"/>
    <n v="1436"/>
    <n v="1112"/>
    <n v="1289"/>
    <n v="1730"/>
    <n v="6.9061605663503542E-2"/>
    <n v="0.20469950293718933"/>
    <x v="5"/>
    <n v="1"/>
  </r>
  <r>
    <n v="19118"/>
    <n v="0"/>
    <n v="2"/>
    <n v="2"/>
    <n v="1"/>
    <x v="4"/>
    <x v="4"/>
    <x v="3"/>
    <x v="3"/>
    <n v="0"/>
    <s v="8600000US19118"/>
    <s v="ZCTA5"/>
    <n v="19118"/>
    <n v="10005"/>
    <n v="431"/>
    <n v="233"/>
    <n v="210"/>
    <n v="219"/>
    <n v="586"/>
    <n v="213"/>
    <n v="8113"/>
    <n v="4.307846076961519E-2"/>
    <n v="0.10924537731134433"/>
    <x v="3"/>
    <x v="3"/>
    <n v="10919"/>
    <n v="7556"/>
    <n v="2091"/>
    <n v="0.19150105321000091"/>
    <x v="3"/>
    <n v="4435"/>
    <n v="173"/>
    <n v="63"/>
    <n v="120"/>
    <n v="195"/>
    <n v="118"/>
    <n v="105"/>
    <n v="248"/>
    <n v="264"/>
    <n v="175"/>
    <n v="189"/>
    <n v="345"/>
    <n v="529"/>
    <n v="437"/>
    <n v="262"/>
    <n v="390"/>
    <n v="822"/>
    <n v="5.3213077790304396E-2"/>
    <n v="0.17452085682074409"/>
    <x v="5"/>
    <n v="1"/>
  </r>
  <r>
    <n v="19111"/>
    <n v="45"/>
    <n v="172"/>
    <n v="178"/>
    <n v="119"/>
    <x v="2"/>
    <x v="7"/>
    <x v="2"/>
    <x v="6"/>
    <n v="0"/>
    <s v="8600000US19111"/>
    <s v="ZCTA5"/>
    <n v="19111"/>
    <n v="67507"/>
    <n v="4905"/>
    <n v="6961"/>
    <n v="3849"/>
    <n v="3121"/>
    <n v="5669"/>
    <n v="2764"/>
    <n v="40238"/>
    <n v="7.2659131645607125E-2"/>
    <n v="0.27902291614202973"/>
    <x v="0"/>
    <x v="1"/>
    <n v="68263"/>
    <n v="36706"/>
    <n v="16409"/>
    <n v="0.24037912192549404"/>
    <x v="3"/>
    <n v="23930"/>
    <n v="1852"/>
    <n v="1337"/>
    <n v="1359"/>
    <n v="1320"/>
    <n v="1265"/>
    <n v="1282"/>
    <n v="1502"/>
    <n v="1392"/>
    <n v="1098"/>
    <n v="1809"/>
    <n v="2375"/>
    <n v="2640"/>
    <n v="1876"/>
    <n v="1179"/>
    <n v="1122"/>
    <n v="522"/>
    <n v="0.13326368575010447"/>
    <n v="0.35165064772252402"/>
    <x v="2"/>
    <n v="4"/>
  </r>
  <r>
    <n v="19135"/>
    <n v="57"/>
    <n v="158"/>
    <n v="160"/>
    <n v="84"/>
    <x v="6"/>
    <x v="2"/>
    <x v="2"/>
    <x v="2"/>
    <n v="0"/>
    <s v="8600000US19135"/>
    <s v="ZCTA5"/>
    <n v="19135"/>
    <n v="35180"/>
    <n v="2848"/>
    <n v="4692"/>
    <n v="2437"/>
    <n v="1749"/>
    <n v="3232"/>
    <n v="925"/>
    <n v="19297"/>
    <n v="8.0955088118249002E-2"/>
    <n v="0.33331438317225698"/>
    <x v="7"/>
    <x v="6"/>
    <n v="35302"/>
    <n v="19768"/>
    <n v="8941"/>
    <n v="0.25327176930485523"/>
    <x v="3"/>
    <n v="11945"/>
    <n v="1121"/>
    <n v="514"/>
    <n v="899"/>
    <n v="756"/>
    <n v="669"/>
    <n v="594"/>
    <n v="683"/>
    <n v="770"/>
    <n v="624"/>
    <n v="1250"/>
    <n v="1413"/>
    <n v="1097"/>
    <n v="736"/>
    <n v="481"/>
    <n v="261"/>
    <n v="77"/>
    <n v="0.13687735454164923"/>
    <n v="0.38116366680619507"/>
    <x v="2"/>
    <n v="6"/>
  </r>
  <r>
    <n v="19149"/>
    <n v="63"/>
    <n v="186"/>
    <n v="192"/>
    <n v="120"/>
    <x v="6"/>
    <x v="7"/>
    <x v="7"/>
    <x v="6"/>
    <n v="0"/>
    <s v="8600000US19149"/>
    <s v="ZCTA5"/>
    <n v="19149"/>
    <n v="59397"/>
    <n v="3869"/>
    <n v="9239"/>
    <n v="3995"/>
    <n v="4370"/>
    <n v="4792"/>
    <n v="2682"/>
    <n v="30450"/>
    <n v="6.5137969931141307E-2"/>
    <n v="0.36151657491119082"/>
    <x v="0"/>
    <x v="6"/>
    <n v="59633"/>
    <n v="24841"/>
    <n v="16364"/>
    <n v="0.27441181895930106"/>
    <x v="4"/>
    <n v="18950"/>
    <n v="1268"/>
    <n v="861"/>
    <n v="1395"/>
    <n v="1482"/>
    <n v="1036"/>
    <n v="1286"/>
    <n v="1123"/>
    <n v="996"/>
    <n v="1062"/>
    <n v="1810"/>
    <n v="1977"/>
    <n v="2094"/>
    <n v="1094"/>
    <n v="674"/>
    <n v="451"/>
    <n v="341"/>
    <n v="0.11234828496042217"/>
    <n v="0.3867018469656992"/>
    <x v="3"/>
    <n v="6"/>
  </r>
  <r>
    <n v="19123"/>
    <n v="8"/>
    <n v="15"/>
    <n v="16"/>
    <n v="4"/>
    <x v="0"/>
    <x v="3"/>
    <x v="0"/>
    <x v="4"/>
    <n v="0"/>
    <s v="8600000US19123"/>
    <s v="ZCTA5"/>
    <n v="19123"/>
    <n v="15384"/>
    <n v="1861"/>
    <n v="1130"/>
    <n v="648"/>
    <n v="638"/>
    <n v="686"/>
    <n v="165"/>
    <n v="10256"/>
    <n v="0.12096983879355175"/>
    <n v="0.27801612064482578"/>
    <x v="2"/>
    <x v="1"/>
    <n v="15681"/>
    <n v="8496"/>
    <n v="4719"/>
    <n v="0.30093744021427205"/>
    <x v="4"/>
    <n v="7519"/>
    <n v="1005"/>
    <n v="517"/>
    <n v="206"/>
    <n v="258"/>
    <n v="182"/>
    <n v="236"/>
    <n v="261"/>
    <n v="178"/>
    <n v="170"/>
    <n v="326"/>
    <n v="484"/>
    <n v="937"/>
    <n v="644"/>
    <n v="586"/>
    <n v="726"/>
    <n v="803"/>
    <n v="0.20242053464556456"/>
    <n v="0.31972336746907831"/>
    <x v="4"/>
    <n v="3"/>
  </r>
  <r>
    <n v="19145"/>
    <n v="63"/>
    <n v="155"/>
    <n v="169"/>
    <n v="77"/>
    <x v="6"/>
    <x v="2"/>
    <x v="2"/>
    <x v="2"/>
    <n v="0"/>
    <s v="8600000US19145"/>
    <s v="ZCTA5"/>
    <n v="19145"/>
    <n v="46263"/>
    <n v="4492"/>
    <n v="5397"/>
    <n v="2254"/>
    <n v="2972"/>
    <n v="4090"/>
    <n v="1336"/>
    <n v="25722"/>
    <n v="9.7097032185547841E-2"/>
    <n v="0.32671897628774615"/>
    <x v="1"/>
    <x v="2"/>
    <n v="46623"/>
    <n v="24090"/>
    <n v="14501"/>
    <n v="0.31102674645561201"/>
    <x v="4"/>
    <n v="18329"/>
    <n v="2125"/>
    <n v="1068"/>
    <n v="1600"/>
    <n v="1167"/>
    <n v="738"/>
    <n v="820"/>
    <n v="1068"/>
    <n v="849"/>
    <n v="620"/>
    <n v="1564"/>
    <n v="1483"/>
    <n v="1985"/>
    <n v="1200"/>
    <n v="841"/>
    <n v="651"/>
    <n v="550"/>
    <n v="0.17420481204648372"/>
    <n v="0.41016967646898356"/>
    <x v="0"/>
    <n v="7"/>
  </r>
  <r>
    <n v="19129"/>
    <n v="12"/>
    <n v="26"/>
    <n v="30"/>
    <n v="14"/>
    <x v="3"/>
    <x v="3"/>
    <x v="0"/>
    <x v="4"/>
    <n v="0"/>
    <s v="8600000US19129"/>
    <s v="ZCTA5"/>
    <n v="19129"/>
    <n v="9796"/>
    <n v="812"/>
    <n v="717"/>
    <n v="514"/>
    <n v="127"/>
    <n v="187"/>
    <n v="132"/>
    <n v="7307"/>
    <n v="8.2890975908534101E-2"/>
    <n v="0.22151898734177214"/>
    <x v="7"/>
    <x v="0"/>
    <n v="10640"/>
    <n v="5707"/>
    <n v="3800"/>
    <n v="0.35714285714285715"/>
    <x v="4"/>
    <n v="4387"/>
    <n v="523"/>
    <n v="262"/>
    <n v="105"/>
    <n v="101"/>
    <n v="160"/>
    <n v="104"/>
    <n v="134"/>
    <n v="238"/>
    <n v="208"/>
    <n v="317"/>
    <n v="208"/>
    <n v="532"/>
    <n v="449"/>
    <n v="340"/>
    <n v="342"/>
    <n v="364"/>
    <n v="0.17893777068611808"/>
    <n v="0.28607248689309323"/>
    <x v="4"/>
    <n v="2"/>
  </r>
  <r>
    <n v="19122"/>
    <n v="25"/>
    <n v="45"/>
    <n v="65"/>
    <n v="21"/>
    <x v="1"/>
    <x v="0"/>
    <x v="4"/>
    <x v="0"/>
    <n v="0"/>
    <s v="8600000US19122"/>
    <s v="ZCTA5"/>
    <n v="19122"/>
    <n v="18407"/>
    <n v="2907"/>
    <n v="3320"/>
    <n v="1321"/>
    <n v="1407"/>
    <n v="1309"/>
    <n v="559"/>
    <n v="7584"/>
    <n v="0.15792904873146085"/>
    <n v="0.48649970120063019"/>
    <x v="5"/>
    <x v="7"/>
    <n v="22187"/>
    <n v="9119"/>
    <n v="8403"/>
    <n v="0.37873529544327761"/>
    <x v="4"/>
    <n v="6505"/>
    <n v="1265"/>
    <n v="527"/>
    <n v="420"/>
    <n v="411"/>
    <n v="328"/>
    <n v="230"/>
    <n v="314"/>
    <n v="237"/>
    <n v="277"/>
    <n v="368"/>
    <n v="690"/>
    <n v="517"/>
    <n v="295"/>
    <n v="255"/>
    <n v="195"/>
    <n v="176"/>
    <n v="0.27548039969254418"/>
    <n v="0.48900845503458878"/>
    <x v="6"/>
    <n v="8"/>
  </r>
  <r>
    <n v="19133"/>
    <n v="71"/>
    <n v="191"/>
    <n v="203"/>
    <n v="91"/>
    <x v="7"/>
    <x v="7"/>
    <x v="7"/>
    <x v="7"/>
    <n v="0"/>
    <s v="8600000US19133"/>
    <s v="ZCTA5"/>
    <n v="19133"/>
    <n v="27241"/>
    <n v="6319"/>
    <n v="7752"/>
    <n v="2584"/>
    <n v="1523"/>
    <n v="1935"/>
    <n v="821"/>
    <n v="6307"/>
    <n v="0.23196652105282478"/>
    <n v="0.6673029624463126"/>
    <x v="8"/>
    <x v="5"/>
    <n v="27419"/>
    <n v="8598"/>
    <n v="10584"/>
    <n v="0.38600970130201684"/>
    <x v="5"/>
    <n v="8907"/>
    <n v="2436"/>
    <n v="1179"/>
    <n v="1050"/>
    <n v="559"/>
    <n v="685"/>
    <n v="632"/>
    <n v="458"/>
    <n v="277"/>
    <n v="165"/>
    <n v="502"/>
    <n v="243"/>
    <n v="428"/>
    <n v="109"/>
    <n v="0"/>
    <n v="48"/>
    <n v="136"/>
    <n v="0.4058605591108117"/>
    <n v="0.73436622880880209"/>
    <x v="7"/>
    <n v="10"/>
  </r>
  <r>
    <n v="19124"/>
    <n v="120"/>
    <n v="334"/>
    <n v="401"/>
    <n v="202"/>
    <x v="8"/>
    <x v="8"/>
    <x v="8"/>
    <x v="8"/>
    <n v="0"/>
    <s v="8600000US19124"/>
    <s v="ZCTA5"/>
    <n v="19124"/>
    <n v="68566"/>
    <n v="9362"/>
    <n v="14169"/>
    <n v="4918"/>
    <n v="4865"/>
    <n v="5359"/>
    <n v="2174"/>
    <n v="27719"/>
    <n v="0.13653997608143978"/>
    <n v="0.48586763118746901"/>
    <x v="5"/>
    <x v="7"/>
    <n v="68965"/>
    <n v="20579"/>
    <n v="27752"/>
    <n v="0.4024070180526354"/>
    <x v="5"/>
    <n v="22667"/>
    <n v="3277"/>
    <n v="2168"/>
    <n v="1899"/>
    <n v="1436"/>
    <n v="1336"/>
    <n v="1724"/>
    <n v="891"/>
    <n v="1184"/>
    <n v="847"/>
    <n v="1839"/>
    <n v="1476"/>
    <n v="2282"/>
    <n v="1300"/>
    <n v="401"/>
    <n v="455"/>
    <n v="152"/>
    <n v="0.24021705563153484"/>
    <n v="0.52234525962853484"/>
    <x v="8"/>
    <n v="9"/>
  </r>
  <r>
    <n v="19104"/>
    <n v="63"/>
    <n v="104"/>
    <n v="126"/>
    <n v="63"/>
    <x v="6"/>
    <x v="5"/>
    <x v="5"/>
    <x v="5"/>
    <n v="0"/>
    <s v="8600000US19104"/>
    <s v="ZCTA5"/>
    <n v="19104"/>
    <n v="40263"/>
    <n v="12515"/>
    <n v="5744"/>
    <n v="2951"/>
    <n v="1558"/>
    <n v="2663"/>
    <n v="758"/>
    <n v="14074"/>
    <n v="0.31083128430569007"/>
    <n v="0.56548195613839014"/>
    <x v="8"/>
    <x v="5"/>
    <n v="54311"/>
    <n v="20419"/>
    <n v="22962"/>
    <n v="0.42278728066137616"/>
    <x v="5"/>
    <n v="16368"/>
    <n v="4726"/>
    <n v="1305"/>
    <n v="1104"/>
    <n v="866"/>
    <n v="960"/>
    <n v="856"/>
    <n v="613"/>
    <n v="898"/>
    <n v="352"/>
    <n v="1007"/>
    <n v="1164"/>
    <n v="897"/>
    <n v="559"/>
    <n v="346"/>
    <n v="341"/>
    <n v="374"/>
    <n v="0.36846285434995113"/>
    <n v="0.59976783968719449"/>
    <x v="7"/>
    <n v="10"/>
  </r>
  <r>
    <n v="19146"/>
    <n v="49"/>
    <n v="144"/>
    <n v="135"/>
    <n v="63"/>
    <x v="2"/>
    <x v="5"/>
    <x v="5"/>
    <x v="5"/>
    <n v="0"/>
    <s v="8600000US19146"/>
    <s v="ZCTA5"/>
    <n v="19146"/>
    <n v="38603"/>
    <n v="3389"/>
    <n v="3364"/>
    <n v="1721"/>
    <n v="1653"/>
    <n v="2082"/>
    <n v="730"/>
    <n v="25664"/>
    <n v="8.7791104318317228E-2"/>
    <n v="0.2623371240577157"/>
    <x v="1"/>
    <x v="1"/>
    <n v="38873"/>
    <n v="18549"/>
    <n v="16645"/>
    <n v="0.42818923160033956"/>
    <x v="5"/>
    <n v="16967"/>
    <n v="1706"/>
    <n v="966"/>
    <n v="961"/>
    <n v="673"/>
    <n v="449"/>
    <n v="635"/>
    <n v="396"/>
    <n v="752"/>
    <n v="464"/>
    <n v="1074"/>
    <n v="1324"/>
    <n v="1632"/>
    <n v="1464"/>
    <n v="1119"/>
    <n v="1379"/>
    <n v="1973"/>
    <n v="0.15748217127364886"/>
    <n v="0.31767548771143983"/>
    <x v="0"/>
    <n v="3"/>
  </r>
  <r>
    <n v="19120"/>
    <n v="125"/>
    <n v="357"/>
    <n v="424"/>
    <n v="203"/>
    <x v="8"/>
    <x v="8"/>
    <x v="8"/>
    <x v="8"/>
    <n v="0"/>
    <s v="8600000US19120"/>
    <s v="ZCTA5"/>
    <n v="19120"/>
    <n v="74685"/>
    <n v="8571"/>
    <n v="13148"/>
    <n v="3947"/>
    <n v="5307"/>
    <n v="5722"/>
    <n v="3613"/>
    <n v="34377"/>
    <n v="0.11476200040168709"/>
    <n v="0.41471513690834838"/>
    <x v="2"/>
    <x v="8"/>
    <n v="74971"/>
    <n v="12735"/>
    <n v="39072"/>
    <n v="0.52116151578610392"/>
    <x v="5"/>
    <n v="23206"/>
    <n v="3217"/>
    <n v="1643"/>
    <n v="1563"/>
    <n v="1301"/>
    <n v="1619"/>
    <n v="1428"/>
    <n v="1446"/>
    <n v="1165"/>
    <n v="1343"/>
    <n v="1520"/>
    <n v="2464"/>
    <n v="2172"/>
    <n v="1231"/>
    <n v="502"/>
    <n v="509"/>
    <n v="83"/>
    <n v="0.20942859605274497"/>
    <n v="0.46414720330948894"/>
    <x v="4"/>
    <n v="8"/>
  </r>
  <r>
    <n v="19140"/>
    <n v="144"/>
    <n v="363"/>
    <n v="440"/>
    <n v="214"/>
    <x v="8"/>
    <x v="8"/>
    <x v="8"/>
    <x v="8"/>
    <n v="0"/>
    <s v="8600000US19140"/>
    <s v="ZCTA5"/>
    <n v="19140"/>
    <n v="51111"/>
    <n v="9785"/>
    <n v="11657"/>
    <n v="3664"/>
    <n v="3470"/>
    <n v="4771"/>
    <n v="1916"/>
    <n v="15848"/>
    <n v="0.19144606836101818"/>
    <n v="0.55909686760188604"/>
    <x v="6"/>
    <x v="5"/>
    <n v="51667"/>
    <n v="9628"/>
    <n v="29506"/>
    <n v="0.57108018657944137"/>
    <x v="6"/>
    <n v="18459"/>
    <n v="4120"/>
    <n v="2675"/>
    <n v="2003"/>
    <n v="1122"/>
    <n v="1098"/>
    <n v="1477"/>
    <n v="826"/>
    <n v="874"/>
    <n v="510"/>
    <n v="978"/>
    <n v="1157"/>
    <n v="1003"/>
    <n v="257"/>
    <n v="132"/>
    <n v="91"/>
    <n v="136"/>
    <n v="0.3681131155533886"/>
    <n v="0.67690557451649602"/>
    <x v="7"/>
    <n v="10"/>
  </r>
  <r>
    <n v="19119"/>
    <n v="30"/>
    <n v="71"/>
    <n v="93"/>
    <n v="45"/>
    <x v="1"/>
    <x v="1"/>
    <x v="5"/>
    <x v="1"/>
    <n v="0"/>
    <s v="8600000US19119"/>
    <s v="ZCTA5"/>
    <n v="19119"/>
    <n v="28567"/>
    <n v="1625"/>
    <n v="1334"/>
    <n v="919"/>
    <n v="1146"/>
    <n v="913"/>
    <n v="796"/>
    <n v="21834"/>
    <n v="5.6883816991633702E-2"/>
    <n v="0.17586725942521092"/>
    <x v="4"/>
    <x v="4"/>
    <n v="29391"/>
    <n v="9616"/>
    <n v="17207"/>
    <n v="0.58545132863801841"/>
    <x v="6"/>
    <n v="11930"/>
    <n v="765"/>
    <n v="478"/>
    <n v="567"/>
    <n v="676"/>
    <n v="539"/>
    <n v="435"/>
    <n v="532"/>
    <n v="406"/>
    <n v="520"/>
    <n v="951"/>
    <n v="935"/>
    <n v="1343"/>
    <n v="835"/>
    <n v="695"/>
    <n v="844"/>
    <n v="1409"/>
    <n v="0.10419111483654653"/>
    <n v="0.2900251466890193"/>
    <x v="3"/>
    <n v="3"/>
  </r>
  <r>
    <n v="19153"/>
    <n v="20"/>
    <n v="59"/>
    <n v="66"/>
    <n v="17"/>
    <x v="1"/>
    <x v="0"/>
    <x v="4"/>
    <x v="4"/>
    <n v="0"/>
    <s v="8600000US19153"/>
    <s v="ZCTA5"/>
    <n v="19153"/>
    <n v="13113"/>
    <n v="1413"/>
    <n v="1493"/>
    <n v="931"/>
    <n v="567"/>
    <n v="937"/>
    <n v="508"/>
    <n v="7264"/>
    <n v="0.10775566231983527"/>
    <n v="0.3358499199267902"/>
    <x v="2"/>
    <x v="6"/>
    <n v="13190"/>
    <n v="1944"/>
    <n v="9747"/>
    <n v="0.73896891584533742"/>
    <x v="6"/>
    <n v="5437"/>
    <n v="542"/>
    <n v="363"/>
    <n v="143"/>
    <n v="559"/>
    <n v="214"/>
    <n v="395"/>
    <n v="311"/>
    <n v="242"/>
    <n v="153"/>
    <n v="382"/>
    <n v="644"/>
    <n v="648"/>
    <n v="392"/>
    <n v="230"/>
    <n v="174"/>
    <n v="45"/>
    <n v="0.16645208754828031"/>
    <n v="0.40757770829501561"/>
    <x v="0"/>
    <n v="7"/>
  </r>
  <r>
    <n v="19144"/>
    <n v="69"/>
    <n v="182"/>
    <n v="199"/>
    <n v="88"/>
    <x v="7"/>
    <x v="7"/>
    <x v="7"/>
    <x v="2"/>
    <n v="0"/>
    <s v="8600000US19144"/>
    <s v="ZCTA5"/>
    <n v="19144"/>
    <n v="41275"/>
    <n v="5438"/>
    <n v="6864"/>
    <n v="2452"/>
    <n v="2816"/>
    <n v="3395"/>
    <n v="855"/>
    <n v="19455"/>
    <n v="0.13175045427013932"/>
    <n v="0.42568140520896425"/>
    <x v="5"/>
    <x v="8"/>
    <n v="42556"/>
    <n v="7257"/>
    <n v="32454"/>
    <n v="0.76261866716796689"/>
    <x v="6"/>
    <n v="17544"/>
    <n v="3310"/>
    <n v="1475"/>
    <n v="1255"/>
    <n v="1029"/>
    <n v="1155"/>
    <n v="715"/>
    <n v="704"/>
    <n v="1025"/>
    <n v="668"/>
    <n v="1236"/>
    <n v="1210"/>
    <n v="1391"/>
    <n v="1035"/>
    <n v="543"/>
    <n v="456"/>
    <n v="337"/>
    <n v="0.27274281805745554"/>
    <n v="0.5095189238486092"/>
    <x v="8"/>
    <n v="8"/>
  </r>
  <r>
    <n v="19121"/>
    <n v="61"/>
    <n v="160"/>
    <n v="165"/>
    <n v="68"/>
    <x v="6"/>
    <x v="2"/>
    <x v="2"/>
    <x v="5"/>
    <n v="0"/>
    <s v="8600000US19121"/>
    <s v="ZCTA5"/>
    <n v="19121"/>
    <n v="29883"/>
    <n v="8198"/>
    <n v="6353"/>
    <n v="2104"/>
    <n v="1715"/>
    <n v="2074"/>
    <n v="496"/>
    <n v="8943"/>
    <n v="0.27433657932603822"/>
    <n v="0.6147307833885487"/>
    <x v="8"/>
    <x v="5"/>
    <n v="30733"/>
    <n v="4606"/>
    <n v="23664"/>
    <n v="0.76998665929131549"/>
    <x v="6"/>
    <n v="11980"/>
    <n v="3211"/>
    <n v="1624"/>
    <n v="1229"/>
    <n v="680"/>
    <n v="591"/>
    <n v="588"/>
    <n v="472"/>
    <n v="429"/>
    <n v="417"/>
    <n v="733"/>
    <n v="471"/>
    <n v="773"/>
    <n v="413"/>
    <n v="146"/>
    <n v="73"/>
    <n v="130"/>
    <n v="0.40358931552587646"/>
    <n v="0.66135225375626039"/>
    <x v="7"/>
    <n v="10"/>
  </r>
  <r>
    <n v="19143"/>
    <n v="178"/>
    <n v="415"/>
    <n v="461"/>
    <n v="222"/>
    <x v="8"/>
    <x v="8"/>
    <x v="8"/>
    <x v="8"/>
    <n v="0"/>
    <s v="8600000US19143"/>
    <s v="ZCTA5"/>
    <n v="19143"/>
    <n v="64881"/>
    <n v="8809"/>
    <n v="11050"/>
    <n v="3457"/>
    <n v="4043"/>
    <n v="6562"/>
    <n v="1917"/>
    <n v="29043"/>
    <n v="0.13577164347035342"/>
    <n v="0.42167969051031889"/>
    <x v="5"/>
    <x v="8"/>
    <n v="65247"/>
    <n v="8479"/>
    <n v="52094"/>
    <n v="0.7984121875335265"/>
    <x v="7"/>
    <n v="25508"/>
    <n v="3787"/>
    <n v="2670"/>
    <n v="1861"/>
    <n v="1716"/>
    <n v="1745"/>
    <n v="1465"/>
    <n v="1408"/>
    <n v="1349"/>
    <n v="934"/>
    <n v="1747"/>
    <n v="2157"/>
    <n v="2095"/>
    <n v="1007"/>
    <n v="415"/>
    <n v="702"/>
    <n v="450"/>
    <n v="0.25313627097381214"/>
    <n v="0.51920965971459931"/>
    <x v="8"/>
    <n v="8"/>
  </r>
  <r>
    <n v="19131"/>
    <n v="98"/>
    <n v="254"/>
    <n v="239"/>
    <n v="110"/>
    <x v="5"/>
    <x v="6"/>
    <x v="6"/>
    <x v="7"/>
    <n v="0"/>
    <s v="8600000US19131"/>
    <s v="ZCTA5"/>
    <n v="19131"/>
    <n v="42057"/>
    <n v="6866"/>
    <n v="7008"/>
    <n v="2211"/>
    <n v="1941"/>
    <n v="2095"/>
    <n v="1057"/>
    <n v="20879"/>
    <n v="0.16325463062034856"/>
    <n v="0.42860879282878001"/>
    <x v="6"/>
    <x v="8"/>
    <n v="44972"/>
    <n v="5336"/>
    <n v="36511"/>
    <n v="0.81186071333274035"/>
    <x v="7"/>
    <n v="17446"/>
    <n v="3374"/>
    <n v="1617"/>
    <n v="1251"/>
    <n v="814"/>
    <n v="768"/>
    <n v="936"/>
    <n v="874"/>
    <n v="824"/>
    <n v="711"/>
    <n v="1115"/>
    <n v="1423"/>
    <n v="1742"/>
    <n v="996"/>
    <n v="497"/>
    <n v="210"/>
    <n v="294"/>
    <n v="0.28608276968932705"/>
    <n v="0.50212082998968244"/>
    <x v="6"/>
    <n v="8"/>
  </r>
  <r>
    <n v="19126"/>
    <n v="36"/>
    <n v="99"/>
    <n v="84"/>
    <n v="57"/>
    <x v="2"/>
    <x v="5"/>
    <x v="4"/>
    <x v="5"/>
    <n v="0"/>
    <s v="8600000US19126"/>
    <s v="ZCTA5"/>
    <n v="19126"/>
    <n v="15129"/>
    <n v="1358"/>
    <n v="2463"/>
    <n v="404"/>
    <n v="890"/>
    <n v="819"/>
    <n v="140"/>
    <n v="9055"/>
    <n v="8.9761385418732242E-2"/>
    <n v="0.33809240531429707"/>
    <x v="1"/>
    <x v="6"/>
    <n v="15863"/>
    <n v="1073"/>
    <n v="13232"/>
    <n v="0.83414234381894981"/>
    <x v="7"/>
    <n v="5783"/>
    <n v="856"/>
    <n v="285"/>
    <n v="462"/>
    <n v="304"/>
    <n v="310"/>
    <n v="403"/>
    <n v="193"/>
    <n v="267"/>
    <n v="210"/>
    <n v="383"/>
    <n v="582"/>
    <n v="623"/>
    <n v="377"/>
    <n v="181"/>
    <n v="190"/>
    <n v="157"/>
    <n v="0.19730243818087498"/>
    <n v="0.45305204910945873"/>
    <x v="4"/>
    <n v="7"/>
  </r>
  <r>
    <n v="19141"/>
    <n v="71"/>
    <n v="170"/>
    <n v="232"/>
    <n v="90"/>
    <x v="7"/>
    <x v="7"/>
    <x v="7"/>
    <x v="7"/>
    <n v="0"/>
    <s v="8600000US19141"/>
    <s v="ZCTA5"/>
    <n v="19141"/>
    <n v="33443"/>
    <n v="3774"/>
    <n v="5576"/>
    <n v="2563"/>
    <n v="1618"/>
    <n v="3564"/>
    <n v="890"/>
    <n v="15458"/>
    <n v="0.11284872768591335"/>
    <n v="0.40459886971862574"/>
    <x v="2"/>
    <x v="8"/>
    <n v="34784"/>
    <n v="2529"/>
    <n v="29372"/>
    <n v="0.84441122355105791"/>
    <x v="7"/>
    <n v="12666"/>
    <n v="2157"/>
    <n v="1037"/>
    <n v="1196"/>
    <n v="861"/>
    <n v="874"/>
    <n v="692"/>
    <n v="738"/>
    <n v="490"/>
    <n v="499"/>
    <n v="917"/>
    <n v="879"/>
    <n v="986"/>
    <n v="686"/>
    <n v="332"/>
    <n v="183"/>
    <n v="139"/>
    <n v="0.25217116690352126"/>
    <n v="0.53821253750197384"/>
    <x v="8"/>
    <n v="9"/>
  </r>
  <r>
    <n v="19142"/>
    <n v="73"/>
    <n v="165"/>
    <n v="246"/>
    <n v="104"/>
    <x v="5"/>
    <x v="2"/>
    <x v="6"/>
    <x v="7"/>
    <n v="0"/>
    <s v="8600000US19142"/>
    <s v="ZCTA5"/>
    <n v="19142"/>
    <n v="28045"/>
    <n v="5501"/>
    <n v="3772"/>
    <n v="1968"/>
    <n v="1507"/>
    <n v="2417"/>
    <n v="1354"/>
    <n v="11526"/>
    <n v="0.1961490461757889"/>
    <n v="0.45455517917632376"/>
    <x v="6"/>
    <x v="7"/>
    <n v="28144"/>
    <n v="1878"/>
    <n v="23884"/>
    <n v="0.84863558840250142"/>
    <x v="7"/>
    <n v="9678"/>
    <n v="2027"/>
    <n v="834"/>
    <n v="710"/>
    <n v="601"/>
    <n v="612"/>
    <n v="712"/>
    <n v="461"/>
    <n v="509"/>
    <n v="268"/>
    <n v="719"/>
    <n v="853"/>
    <n v="789"/>
    <n v="371"/>
    <n v="122"/>
    <n v="48"/>
    <n v="42"/>
    <n v="0.2956189295308948"/>
    <n v="0.56788592684438932"/>
    <x v="6"/>
    <n v="9"/>
  </r>
  <r>
    <n v="19151"/>
    <n v="68"/>
    <n v="204"/>
    <n v="208"/>
    <n v="101"/>
    <x v="7"/>
    <x v="6"/>
    <x v="7"/>
    <x v="7"/>
    <n v="0"/>
    <s v="8600000US19151"/>
    <s v="ZCTA5"/>
    <n v="19151"/>
    <n v="33004"/>
    <n v="2527"/>
    <n v="3502"/>
    <n v="1575"/>
    <n v="1623"/>
    <n v="3327"/>
    <n v="992"/>
    <n v="19458"/>
    <n v="7.6566476790692034E-2"/>
    <n v="0.27957217306993093"/>
    <x v="7"/>
    <x v="1"/>
    <n v="33174"/>
    <n v="2821"/>
    <n v="29161"/>
    <n v="0.8790317718695364"/>
    <x v="8"/>
    <n v="11899"/>
    <n v="1153"/>
    <n v="444"/>
    <n v="644"/>
    <n v="837"/>
    <n v="865"/>
    <n v="712"/>
    <n v="415"/>
    <n v="442"/>
    <n v="671"/>
    <n v="1346"/>
    <n v="800"/>
    <n v="1127"/>
    <n v="947"/>
    <n v="701"/>
    <n v="505"/>
    <n v="290"/>
    <n v="0.13421295907219094"/>
    <n v="0.39120934532313639"/>
    <x v="2"/>
    <n v="7"/>
  </r>
  <r>
    <n v="19139"/>
    <n v="107"/>
    <n v="238"/>
    <n v="281"/>
    <n v="129"/>
    <x v="5"/>
    <x v="6"/>
    <x v="6"/>
    <x v="6"/>
    <n v="0"/>
    <s v="8600000US19139"/>
    <s v="ZCTA5"/>
    <n v="19139"/>
    <n v="43985"/>
    <n v="8720"/>
    <n v="7330"/>
    <n v="3054"/>
    <n v="2230"/>
    <n v="4087"/>
    <n v="1632"/>
    <n v="16932"/>
    <n v="0.19824940320563827"/>
    <n v="0.48502898715471182"/>
    <x v="8"/>
    <x v="7"/>
    <n v="44870"/>
    <n v="2729"/>
    <n v="39754"/>
    <n v="0.88598172498328509"/>
    <x v="8"/>
    <n v="16643"/>
    <n v="3393"/>
    <n v="1727"/>
    <n v="1413"/>
    <n v="1171"/>
    <n v="813"/>
    <n v="940"/>
    <n v="1007"/>
    <n v="831"/>
    <n v="688"/>
    <n v="1202"/>
    <n v="1280"/>
    <n v="1231"/>
    <n v="431"/>
    <n v="298"/>
    <n v="160"/>
    <n v="58"/>
    <n v="0.3076368443189329"/>
    <n v="0.56822688217268524"/>
    <x v="6"/>
    <n v="9"/>
  </r>
  <r>
    <n v="19132"/>
    <n v="139"/>
    <n v="352"/>
    <n v="371"/>
    <n v="172"/>
    <x v="8"/>
    <x v="8"/>
    <x v="8"/>
    <x v="8"/>
    <n v="0"/>
    <s v="8600000US19132"/>
    <s v="ZCTA5"/>
    <n v="19132"/>
    <n v="31893"/>
    <n v="5855"/>
    <n v="6719"/>
    <n v="3041"/>
    <n v="1728"/>
    <n v="2804"/>
    <n v="787"/>
    <n v="10959"/>
    <n v="0.18358260433323928"/>
    <n v="0.54378703790800487"/>
    <x v="6"/>
    <x v="7"/>
    <n v="32196"/>
    <n v="1295"/>
    <n v="29758"/>
    <n v="0.92427630761585289"/>
    <x v="8"/>
    <n v="13756"/>
    <n v="3969"/>
    <n v="1378"/>
    <n v="1311"/>
    <n v="985"/>
    <n v="838"/>
    <n v="875"/>
    <n v="653"/>
    <n v="606"/>
    <n v="446"/>
    <n v="714"/>
    <n v="900"/>
    <n v="546"/>
    <n v="215"/>
    <n v="78"/>
    <n v="146"/>
    <n v="96"/>
    <n v="0.38870311136958419"/>
    <n v="0.68013957545798198"/>
    <x v="7"/>
    <n v="10"/>
  </r>
  <r>
    <n v="19138"/>
    <n v="99"/>
    <n v="254"/>
    <n v="273"/>
    <n v="132"/>
    <x v="5"/>
    <x v="6"/>
    <x v="6"/>
    <x v="6"/>
    <n v="0"/>
    <s v="8600000US19138"/>
    <s v="ZCTA5"/>
    <n v="19138"/>
    <n v="31853"/>
    <n v="2940"/>
    <n v="4098"/>
    <n v="2219"/>
    <n v="1394"/>
    <n v="2775"/>
    <n v="1119"/>
    <n v="17308"/>
    <n v="9.2298998524471793E-2"/>
    <n v="0.3343798072395065"/>
    <x v="1"/>
    <x v="6"/>
    <n v="32399"/>
    <n v="911"/>
    <n v="29999"/>
    <n v="0.92592363961850677"/>
    <x v="8"/>
    <n v="11334"/>
    <n v="1850"/>
    <n v="741"/>
    <n v="724"/>
    <n v="715"/>
    <n v="738"/>
    <n v="411"/>
    <n v="508"/>
    <n v="730"/>
    <n v="514"/>
    <n v="840"/>
    <n v="1135"/>
    <n v="988"/>
    <n v="740"/>
    <n v="421"/>
    <n v="202"/>
    <n v="77"/>
    <n v="0.22860419975295571"/>
    <n v="0.45694370919357685"/>
    <x v="8"/>
    <n v="7"/>
  </r>
  <r>
    <n v="19150"/>
    <n v="66"/>
    <n v="143"/>
    <n v="141"/>
    <n v="69"/>
    <x v="7"/>
    <x v="5"/>
    <x v="5"/>
    <x v="2"/>
    <n v="0"/>
    <s v="8600000US19150"/>
    <s v="ZCTA5"/>
    <n v="19150"/>
    <n v="22492"/>
    <n v="1690"/>
    <n v="1133"/>
    <n v="845"/>
    <n v="1234"/>
    <n v="1855"/>
    <n v="919"/>
    <n v="14816"/>
    <n v="7.5137826782856132E-2"/>
    <n v="0.21794415792281699"/>
    <x v="7"/>
    <x v="0"/>
    <n v="22492"/>
    <n v="632"/>
    <n v="21161"/>
    <n v="0.94082340387693397"/>
    <x v="8"/>
    <n v="9551"/>
    <n v="816"/>
    <n v="392"/>
    <n v="558"/>
    <n v="794"/>
    <n v="500"/>
    <n v="561"/>
    <n v="511"/>
    <n v="529"/>
    <n v="434"/>
    <n v="585"/>
    <n v="1214"/>
    <n v="1375"/>
    <n v="664"/>
    <n v="272"/>
    <n v="242"/>
    <n v="104"/>
    <n v="0.12647890273269816"/>
    <n v="0.37912260496283112"/>
    <x v="1"/>
    <n v="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5">
  <r>
    <n v="19137"/>
    <n v="9"/>
    <n v="31"/>
    <n v="32"/>
    <n v="19"/>
    <n v="2"/>
    <n v="3"/>
    <n v="2"/>
    <x v="0"/>
    <n v="0"/>
    <s v="8600000US19137"/>
    <s v="ZCTA5"/>
    <n v="19137"/>
    <n v="8427"/>
    <n v="607"/>
    <n v="972"/>
    <n v="243"/>
    <n v="355"/>
    <n v="438"/>
    <n v="281"/>
    <n v="5531"/>
    <n v="7.2030378545152485E-2"/>
    <n v="0.2583362999881334"/>
    <n v="3"/>
    <n v="3"/>
    <n v="8482"/>
    <n v="8015"/>
    <n v="216"/>
    <n v="2.5465692053760907E-2"/>
    <n v="1"/>
    <x v="0"/>
  </r>
  <r>
    <n v="19125"/>
    <n v="26"/>
    <n v="64"/>
    <n v="51"/>
    <n v="29"/>
    <n v="4"/>
    <n v="4"/>
    <n v="3"/>
    <x v="1"/>
    <n v="0"/>
    <s v="8600000US19125"/>
    <s v="ZCTA5"/>
    <n v="19125"/>
    <n v="24616"/>
    <n v="2297"/>
    <n v="2017"/>
    <n v="1126"/>
    <n v="1327"/>
    <n v="935"/>
    <n v="429"/>
    <n v="16485"/>
    <n v="9.3313292167695808E-2"/>
    <n v="0.27490250243743908"/>
    <n v="6"/>
    <n v="4"/>
    <n v="24674"/>
    <n v="19811"/>
    <n v="1131"/>
    <n v="4.5837723919915703E-2"/>
    <n v="1"/>
    <x v="0"/>
  </r>
  <r>
    <n v="19148"/>
    <n v="49"/>
    <n v="169"/>
    <n v="154"/>
    <n v="85"/>
    <n v="6"/>
    <n v="7"/>
    <n v="7"/>
    <x v="2"/>
    <n v="0"/>
    <s v="8600000US19148"/>
    <s v="ZCTA5"/>
    <n v="19148"/>
    <n v="52396"/>
    <n v="5727"/>
    <n v="5968"/>
    <n v="3113"/>
    <n v="2637"/>
    <n v="3623"/>
    <n v="1582"/>
    <n v="29746"/>
    <n v="0.10930223681197038"/>
    <n v="0.33294526299717536"/>
    <n v="7"/>
    <n v="6"/>
    <n v="52594"/>
    <n v="34042"/>
    <n v="2707"/>
    <n v="5.1469749401072365E-2"/>
    <n v="1"/>
    <x v="0"/>
  </r>
  <r>
    <n v="19116"/>
    <n v="12"/>
    <n v="30"/>
    <n v="40"/>
    <n v="22"/>
    <n v="3"/>
    <n v="2"/>
    <n v="3"/>
    <x v="0"/>
    <n v="0"/>
    <s v="8600000US19116"/>
    <s v="ZCTA5"/>
    <n v="19116"/>
    <n v="34233"/>
    <n v="1523"/>
    <n v="3149"/>
    <n v="1458"/>
    <n v="1240"/>
    <n v="2647"/>
    <n v="927"/>
    <n v="23289"/>
    <n v="4.4489235532965264E-2"/>
    <n v="0.21528934069465136"/>
    <n v="1"/>
    <n v="3"/>
    <n v="34912"/>
    <n v="24503"/>
    <n v="2101"/>
    <n v="6.0179880843263062E-2"/>
    <n v="1"/>
    <x v="0"/>
  </r>
  <r>
    <n v="19103"/>
    <n v="0"/>
    <n v="0"/>
    <n v="0"/>
    <n v="3"/>
    <n v="1"/>
    <n v="1"/>
    <n v="1"/>
    <x v="3"/>
    <n v="0"/>
    <s v="8600000US19103"/>
    <s v="ZCTA5"/>
    <n v="19103"/>
    <n v="23802"/>
    <n v="1292"/>
    <n v="806"/>
    <n v="932"/>
    <n v="626"/>
    <n v="602"/>
    <n v="219"/>
    <n v="19325"/>
    <n v="5.4281152844298797E-2"/>
    <n v="0.15360053776993529"/>
    <n v="2"/>
    <n v="1"/>
    <n v="24219"/>
    <n v="18731"/>
    <n v="1499"/>
    <n v="6.1893554647177836E-2"/>
    <n v="1"/>
    <x v="0"/>
  </r>
  <r>
    <n v="19107"/>
    <n v="1"/>
    <n v="2"/>
    <n v="1"/>
    <n v="3"/>
    <n v="1"/>
    <n v="1"/>
    <n v="1"/>
    <x v="3"/>
    <n v="0"/>
    <s v="8600000US19107"/>
    <s v="ZCTA5"/>
    <n v="19107"/>
    <n v="12518"/>
    <n v="1641"/>
    <n v="1276"/>
    <n v="713"/>
    <n v="340"/>
    <n v="357"/>
    <n v="177"/>
    <n v="8014"/>
    <n v="0.13109122863077169"/>
    <n v="0.31714331362837517"/>
    <n v="8"/>
    <n v="6"/>
    <n v="13696"/>
    <n v="8085"/>
    <n v="1117"/>
    <n v="8.1556658878504676E-2"/>
    <n v="2"/>
    <x v="0"/>
  </r>
  <r>
    <n v="19154"/>
    <n v="27"/>
    <n v="70"/>
    <n v="62"/>
    <n v="46"/>
    <n v="4"/>
    <n v="4"/>
    <n v="4"/>
    <x v="1"/>
    <n v="0"/>
    <s v="8600000US19154"/>
    <s v="ZCTA5"/>
    <n v="19154"/>
    <n v="33902"/>
    <n v="1426"/>
    <n v="1337"/>
    <n v="810"/>
    <n v="1370"/>
    <n v="1750"/>
    <n v="750"/>
    <n v="26459"/>
    <n v="4.2062415196743558E-2"/>
    <n v="0.14580260751578078"/>
    <n v="1"/>
    <n v="1"/>
    <n v="34253"/>
    <n v="28481"/>
    <n v="2914"/>
    <n v="8.5072840335153124E-2"/>
    <n v="2"/>
    <x v="0"/>
  </r>
  <r>
    <n v="19106"/>
    <n v="0"/>
    <n v="1"/>
    <n v="0"/>
    <n v="0"/>
    <n v="1"/>
    <n v="1"/>
    <n v="1"/>
    <x v="3"/>
    <n v="0"/>
    <s v="8600000US19106"/>
    <s v="ZCTA5"/>
    <n v="19106"/>
    <n v="11372"/>
    <n v="615"/>
    <n v="236"/>
    <n v="146"/>
    <n v="66"/>
    <n v="321"/>
    <n v="47"/>
    <n v="9941"/>
    <n v="5.4080196975026383E-2"/>
    <n v="9.3475202251143155E-2"/>
    <n v="2"/>
    <n v="1"/>
    <n v="12375"/>
    <n v="10179"/>
    <n v="1054"/>
    <n v="8.5171717171717176E-2"/>
    <n v="2"/>
    <x v="0"/>
  </r>
  <r>
    <n v="19147"/>
    <n v="14"/>
    <n v="20"/>
    <n v="38"/>
    <n v="22"/>
    <n v="3"/>
    <n v="2"/>
    <n v="3"/>
    <x v="0"/>
    <n v="0"/>
    <s v="8600000US19147"/>
    <s v="ZCTA5"/>
    <n v="19147"/>
    <n v="38950"/>
    <n v="1888"/>
    <n v="2462"/>
    <n v="1579"/>
    <n v="993"/>
    <n v="2541"/>
    <n v="1040"/>
    <n v="28447"/>
    <n v="4.8472400513478821E-2"/>
    <n v="0.17771501925545571"/>
    <n v="1"/>
    <n v="2"/>
    <n v="39060"/>
    <n v="28432"/>
    <n v="3568"/>
    <n v="9.1346646185355859E-2"/>
    <n v="2"/>
    <x v="0"/>
  </r>
  <r>
    <n v="19127"/>
    <n v="0"/>
    <n v="7"/>
    <n v="1"/>
    <n v="4"/>
    <n v="1"/>
    <n v="1"/>
    <n v="1"/>
    <x v="3"/>
    <n v="0"/>
    <s v="8600000US19127"/>
    <s v="ZCTA5"/>
    <n v="19127"/>
    <n v="6036"/>
    <n v="972"/>
    <n v="411"/>
    <n v="268"/>
    <n v="97"/>
    <n v="271"/>
    <n v="85"/>
    <n v="3932"/>
    <n v="0.1610337972166998"/>
    <n v="0.28959575878064941"/>
    <n v="9"/>
    <n v="6"/>
    <n v="6082"/>
    <n v="5186"/>
    <n v="569"/>
    <n v="9.3554751726405788E-2"/>
    <n v="2"/>
    <x v="0"/>
  </r>
  <r>
    <n v="19115"/>
    <n v="12"/>
    <n v="39"/>
    <n v="35"/>
    <n v="25"/>
    <n v="2"/>
    <n v="3"/>
    <n v="2"/>
    <x v="0"/>
    <n v="0"/>
    <s v="8600000US19115"/>
    <s v="ZCTA5"/>
    <n v="19115"/>
    <n v="33888"/>
    <n v="1148"/>
    <n v="2994"/>
    <n v="1056"/>
    <n v="1151"/>
    <n v="1993"/>
    <n v="705"/>
    <n v="24841"/>
    <n v="3.3876298394711991E-2"/>
    <n v="0.1873524551463645"/>
    <n v="1"/>
    <n v="2"/>
    <n v="34479"/>
    <n v="25168"/>
    <n v="3410"/>
    <n v="9.8900780185040171E-2"/>
    <n v="3"/>
    <x v="0"/>
  </r>
  <r>
    <n v="19114"/>
    <n v="10"/>
    <n v="71"/>
    <n v="49"/>
    <n v="35"/>
    <n v="2"/>
    <n v="4"/>
    <n v="3"/>
    <x v="1"/>
    <n v="0"/>
    <s v="8600000US19114"/>
    <s v="ZCTA5"/>
    <n v="19114"/>
    <n v="31387"/>
    <n v="1656"/>
    <n v="1493"/>
    <n v="1075"/>
    <n v="1167"/>
    <n v="2385"/>
    <n v="802"/>
    <n v="22809"/>
    <n v="5.2760697103896519E-2"/>
    <n v="0.17175900850670661"/>
    <n v="2"/>
    <n v="2"/>
    <n v="31736"/>
    <n v="25581"/>
    <n v="3262"/>
    <n v="0.10278548021174691"/>
    <n v="3"/>
    <x v="0"/>
  </r>
  <r>
    <n v="19128"/>
    <n v="12"/>
    <n v="36"/>
    <n v="43"/>
    <n v="14"/>
    <n v="3"/>
    <n v="3"/>
    <n v="3"/>
    <x v="4"/>
    <n v="0"/>
    <s v="8600000US19128"/>
    <s v="ZCTA5"/>
    <n v="19128"/>
    <n v="38009"/>
    <n v="2239"/>
    <n v="1513"/>
    <n v="723"/>
    <n v="1239"/>
    <n v="2355"/>
    <n v="677"/>
    <n v="29263"/>
    <n v="5.8907100949775054E-2"/>
    <n v="0.15033281591202083"/>
    <n v="3"/>
    <n v="1"/>
    <n v="38309"/>
    <n v="30433"/>
    <n v="4929"/>
    <n v="0.12866428254457177"/>
    <n v="3"/>
    <x v="0"/>
  </r>
  <r>
    <n v="19152"/>
    <n v="16"/>
    <n v="76"/>
    <n v="75"/>
    <n v="52"/>
    <n v="3"/>
    <n v="4"/>
    <n v="4"/>
    <x v="1"/>
    <n v="0"/>
    <s v="8600000US19152"/>
    <s v="ZCTA5"/>
    <n v="19152"/>
    <n v="35940"/>
    <n v="2076"/>
    <n v="3101"/>
    <n v="1258"/>
    <n v="2014"/>
    <n v="2357"/>
    <n v="1810"/>
    <n v="23324"/>
    <n v="5.7762938230383976E-2"/>
    <n v="0.23508625486922649"/>
    <n v="2"/>
    <n v="3"/>
    <n v="37067"/>
    <n v="22738"/>
    <n v="5729"/>
    <n v="0.15455796260824992"/>
    <n v="3"/>
    <x v="0"/>
  </r>
  <r>
    <n v="19136"/>
    <n v="39"/>
    <n v="99"/>
    <n v="96"/>
    <n v="66"/>
    <n v="6"/>
    <n v="6"/>
    <n v="6"/>
    <x v="5"/>
    <n v="0"/>
    <s v="8600000US19136"/>
    <s v="ZCTA5"/>
    <n v="19136"/>
    <n v="32307"/>
    <n v="2528"/>
    <n v="3431"/>
    <n v="1842"/>
    <n v="1684"/>
    <n v="2367"/>
    <n v="690"/>
    <n v="19765"/>
    <n v="7.8249295818243719E-2"/>
    <n v="0.29358962453957349"/>
    <n v="4"/>
    <n v="6"/>
    <n v="34470"/>
    <n v="24790"/>
    <n v="5578"/>
    <n v="0.16182187409341456"/>
    <n v="3"/>
    <x v="0"/>
  </r>
  <r>
    <n v="19134"/>
    <n v="102"/>
    <n v="313"/>
    <n v="332"/>
    <n v="158"/>
    <n v="9"/>
    <n v="9"/>
    <n v="9"/>
    <x v="6"/>
    <n v="0"/>
    <s v="8600000US19134"/>
    <s v="ZCTA5"/>
    <n v="19134"/>
    <n v="61076"/>
    <n v="12149"/>
    <n v="12884"/>
    <n v="5311"/>
    <n v="4367"/>
    <n v="4454"/>
    <n v="1251"/>
    <n v="20660"/>
    <n v="0.1989161045255092"/>
    <n v="0.56832471019713149"/>
    <n v="10"/>
    <n v="10"/>
    <n v="61509"/>
    <n v="34399"/>
    <n v="11200"/>
    <n v="0.18208717423466483"/>
    <n v="4"/>
    <x v="0"/>
  </r>
  <r>
    <n v="19130"/>
    <n v="4"/>
    <n v="12"/>
    <n v="13"/>
    <n v="6"/>
    <n v="2"/>
    <n v="2"/>
    <n v="2"/>
    <x v="4"/>
    <n v="0"/>
    <s v="8600000US19130"/>
    <s v="ZCTA5"/>
    <n v="19130"/>
    <n v="26913"/>
    <n v="1726"/>
    <n v="1662"/>
    <n v="583"/>
    <n v="507"/>
    <n v="1173"/>
    <n v="483"/>
    <n v="20779"/>
    <n v="6.4132575335339795E-2"/>
    <n v="0.16638799093374948"/>
    <n v="3"/>
    <n v="2"/>
    <n v="27410"/>
    <n v="18784"/>
    <n v="5096"/>
    <n v="0.18591754834002189"/>
    <n v="4"/>
    <x v="0"/>
  </r>
  <r>
    <n v="19118"/>
    <n v="0"/>
    <n v="2"/>
    <n v="2"/>
    <n v="1"/>
    <n v="1"/>
    <n v="1"/>
    <n v="1"/>
    <x v="3"/>
    <n v="0"/>
    <s v="8600000US19118"/>
    <s v="ZCTA5"/>
    <n v="19118"/>
    <n v="10005"/>
    <n v="431"/>
    <n v="233"/>
    <n v="210"/>
    <n v="219"/>
    <n v="586"/>
    <n v="213"/>
    <n v="8113"/>
    <n v="4.307846076961519E-2"/>
    <n v="0.10924537731134433"/>
    <n v="1"/>
    <n v="1"/>
    <n v="10919"/>
    <n v="7556"/>
    <n v="2091"/>
    <n v="0.19150105321000091"/>
    <n v="4"/>
    <x v="0"/>
  </r>
  <r>
    <n v="19111"/>
    <n v="45"/>
    <n v="172"/>
    <n v="178"/>
    <n v="119"/>
    <n v="6"/>
    <n v="8"/>
    <n v="7"/>
    <x v="6"/>
    <n v="0"/>
    <s v="8600000US19111"/>
    <s v="ZCTA5"/>
    <n v="19111"/>
    <n v="67507"/>
    <n v="4905"/>
    <n v="6961"/>
    <n v="3849"/>
    <n v="3121"/>
    <n v="5669"/>
    <n v="2764"/>
    <n v="40238"/>
    <n v="7.2659131645607125E-2"/>
    <n v="0.27902291614202973"/>
    <n v="3"/>
    <n v="4"/>
    <n v="68263"/>
    <n v="36706"/>
    <n v="16409"/>
    <n v="0.24037912192549404"/>
    <n v="4"/>
    <x v="0"/>
  </r>
  <r>
    <n v="19135"/>
    <n v="57"/>
    <n v="158"/>
    <n v="160"/>
    <n v="84"/>
    <n v="7"/>
    <n v="7"/>
    <n v="7"/>
    <x v="2"/>
    <n v="0"/>
    <s v="8600000US19135"/>
    <s v="ZCTA5"/>
    <n v="19135"/>
    <n v="35180"/>
    <n v="2848"/>
    <n v="4692"/>
    <n v="2437"/>
    <n v="1749"/>
    <n v="3232"/>
    <n v="925"/>
    <n v="19297"/>
    <n v="8.0955088118249002E-2"/>
    <n v="0.33331438317225698"/>
    <n v="4"/>
    <n v="7"/>
    <n v="35302"/>
    <n v="19768"/>
    <n v="8941"/>
    <n v="0.25327176930485523"/>
    <n v="4"/>
    <x v="0"/>
  </r>
  <r>
    <n v="19149"/>
    <n v="63"/>
    <n v="186"/>
    <n v="192"/>
    <n v="120"/>
    <n v="7"/>
    <n v="8"/>
    <n v="8"/>
    <x v="6"/>
    <n v="0"/>
    <s v="8600000US19149"/>
    <s v="ZCTA5"/>
    <n v="19149"/>
    <n v="59397"/>
    <n v="3869"/>
    <n v="9239"/>
    <n v="3995"/>
    <n v="4370"/>
    <n v="4792"/>
    <n v="2682"/>
    <n v="30450"/>
    <n v="6.5137969931141307E-2"/>
    <n v="0.36151657491119082"/>
    <n v="3"/>
    <n v="7"/>
    <n v="59633"/>
    <n v="24841"/>
    <n v="16364"/>
    <n v="0.27441181895930106"/>
    <n v="6"/>
    <x v="0"/>
  </r>
  <r>
    <n v="19123"/>
    <n v="8"/>
    <n v="15"/>
    <n v="16"/>
    <n v="4"/>
    <n v="2"/>
    <n v="2"/>
    <n v="2"/>
    <x v="4"/>
    <n v="0"/>
    <s v="8600000US19123"/>
    <s v="ZCTA5"/>
    <n v="19123"/>
    <n v="15384"/>
    <n v="1861"/>
    <n v="1130"/>
    <n v="648"/>
    <n v="638"/>
    <n v="686"/>
    <n v="165"/>
    <n v="10256"/>
    <n v="0.12096983879355175"/>
    <n v="0.27801612064482578"/>
    <n v="7"/>
    <n v="4"/>
    <n v="15681"/>
    <n v="8496"/>
    <n v="4719"/>
    <n v="0.30093744021427205"/>
    <n v="6"/>
    <x v="0"/>
  </r>
  <r>
    <n v="19145"/>
    <n v="63"/>
    <n v="155"/>
    <n v="169"/>
    <n v="77"/>
    <n v="7"/>
    <n v="7"/>
    <n v="7"/>
    <x v="2"/>
    <n v="0"/>
    <s v="8600000US19145"/>
    <s v="ZCTA5"/>
    <n v="19145"/>
    <n v="46263"/>
    <n v="4492"/>
    <n v="5397"/>
    <n v="2254"/>
    <n v="2972"/>
    <n v="4090"/>
    <n v="1336"/>
    <n v="25722"/>
    <n v="9.7097032185547841E-2"/>
    <n v="0.32671897628774615"/>
    <n v="6"/>
    <n v="6"/>
    <n v="46623"/>
    <n v="24090"/>
    <n v="14501"/>
    <n v="0.31102674645561201"/>
    <n v="6"/>
    <x v="0"/>
  </r>
  <r>
    <n v="19129"/>
    <n v="12"/>
    <n v="26"/>
    <n v="30"/>
    <n v="14"/>
    <n v="3"/>
    <n v="2"/>
    <n v="2"/>
    <x v="4"/>
    <n v="0"/>
    <s v="8600000US19129"/>
    <s v="ZCTA5"/>
    <n v="19129"/>
    <n v="9796"/>
    <n v="812"/>
    <n v="717"/>
    <n v="514"/>
    <n v="127"/>
    <n v="187"/>
    <n v="132"/>
    <n v="7307"/>
    <n v="8.2890975908534101E-2"/>
    <n v="0.22151898734177214"/>
    <n v="4"/>
    <n v="3"/>
    <n v="10640"/>
    <n v="5707"/>
    <n v="3800"/>
    <n v="0.35714285714285715"/>
    <n v="6"/>
    <x v="0"/>
  </r>
  <r>
    <n v="19122"/>
    <n v="25"/>
    <n v="45"/>
    <n v="65"/>
    <n v="21"/>
    <n v="4"/>
    <n v="3"/>
    <n v="4"/>
    <x v="0"/>
    <n v="0"/>
    <s v="8600000US19122"/>
    <s v="ZCTA5"/>
    <n v="19122"/>
    <n v="18407"/>
    <n v="2907"/>
    <n v="3320"/>
    <n v="1321"/>
    <n v="1407"/>
    <n v="1309"/>
    <n v="559"/>
    <n v="7584"/>
    <n v="0.15792904873146085"/>
    <n v="0.48649970120063019"/>
    <n v="8"/>
    <n v="9"/>
    <n v="22187"/>
    <n v="9119"/>
    <n v="8403"/>
    <n v="0.37873529544327761"/>
    <n v="6"/>
    <x v="0"/>
  </r>
  <r>
    <n v="19133"/>
    <n v="71"/>
    <n v="191"/>
    <n v="203"/>
    <n v="91"/>
    <n v="8"/>
    <n v="8"/>
    <n v="8"/>
    <x v="7"/>
    <n v="0"/>
    <s v="8600000US19133"/>
    <s v="ZCTA5"/>
    <n v="19133"/>
    <n v="27241"/>
    <n v="6319"/>
    <n v="7752"/>
    <n v="2584"/>
    <n v="1523"/>
    <n v="1935"/>
    <n v="821"/>
    <n v="6307"/>
    <n v="0.23196652105282478"/>
    <n v="0.6673029624463126"/>
    <n v="10"/>
    <n v="10"/>
    <n v="27419"/>
    <n v="8598"/>
    <n v="10584"/>
    <n v="0.38600970130201684"/>
    <n v="7"/>
    <x v="0"/>
  </r>
  <r>
    <n v="19124"/>
    <n v="120"/>
    <n v="334"/>
    <n v="401"/>
    <n v="202"/>
    <n v="10"/>
    <n v="10"/>
    <n v="10"/>
    <x v="8"/>
    <n v="0"/>
    <s v="8600000US19124"/>
    <s v="ZCTA5"/>
    <n v="19124"/>
    <n v="68566"/>
    <n v="9362"/>
    <n v="14169"/>
    <n v="4918"/>
    <n v="4865"/>
    <n v="5359"/>
    <n v="2174"/>
    <n v="27719"/>
    <n v="0.13653997608143978"/>
    <n v="0.48586763118746901"/>
    <n v="8"/>
    <n v="9"/>
    <n v="68965"/>
    <n v="20579"/>
    <n v="27752"/>
    <n v="0.4024070180526354"/>
    <n v="7"/>
    <x v="0"/>
  </r>
  <r>
    <n v="19104"/>
    <n v="63"/>
    <n v="104"/>
    <n v="126"/>
    <n v="63"/>
    <n v="7"/>
    <n v="6"/>
    <n v="6"/>
    <x v="5"/>
    <n v="0"/>
    <s v="8600000US19104"/>
    <s v="ZCTA5"/>
    <n v="19104"/>
    <n v="40263"/>
    <n v="12515"/>
    <n v="5744"/>
    <n v="2951"/>
    <n v="1558"/>
    <n v="2663"/>
    <n v="758"/>
    <n v="14074"/>
    <n v="0.31083128430569007"/>
    <n v="0.56548195613839014"/>
    <n v="10"/>
    <n v="10"/>
    <n v="54311"/>
    <n v="20419"/>
    <n v="22962"/>
    <n v="0.42278728066137616"/>
    <n v="7"/>
    <x v="0"/>
  </r>
  <r>
    <n v="19146"/>
    <n v="49"/>
    <n v="144"/>
    <n v="135"/>
    <n v="63"/>
    <n v="6"/>
    <n v="6"/>
    <n v="6"/>
    <x v="5"/>
    <n v="0"/>
    <s v="8600000US19146"/>
    <s v="ZCTA5"/>
    <n v="19146"/>
    <n v="38603"/>
    <n v="3389"/>
    <n v="3364"/>
    <n v="1721"/>
    <n v="1653"/>
    <n v="2082"/>
    <n v="730"/>
    <n v="25664"/>
    <n v="8.7791104318317228E-2"/>
    <n v="0.2623371240577157"/>
    <n v="6"/>
    <n v="4"/>
    <n v="38873"/>
    <n v="18549"/>
    <n v="16645"/>
    <n v="0.42818923160033956"/>
    <n v="7"/>
    <x v="1"/>
  </r>
  <r>
    <n v="19120"/>
    <n v="125"/>
    <n v="357"/>
    <n v="424"/>
    <n v="203"/>
    <n v="10"/>
    <n v="10"/>
    <n v="10"/>
    <x v="8"/>
    <n v="0"/>
    <s v="8600000US19120"/>
    <s v="ZCTA5"/>
    <n v="19120"/>
    <n v="74685"/>
    <n v="8571"/>
    <n v="13148"/>
    <n v="3947"/>
    <n v="5307"/>
    <n v="5722"/>
    <n v="3613"/>
    <n v="34377"/>
    <n v="0.11476200040168709"/>
    <n v="0.41471513690834838"/>
    <n v="7"/>
    <n v="8"/>
    <n v="74971"/>
    <n v="12735"/>
    <n v="39072"/>
    <n v="0.52116151578610392"/>
    <n v="7"/>
    <x v="1"/>
  </r>
  <r>
    <n v="19140"/>
    <n v="144"/>
    <n v="363"/>
    <n v="440"/>
    <n v="214"/>
    <n v="10"/>
    <n v="10"/>
    <n v="10"/>
    <x v="8"/>
    <n v="0"/>
    <s v="8600000US19140"/>
    <s v="ZCTA5"/>
    <n v="19140"/>
    <n v="51111"/>
    <n v="9785"/>
    <n v="11657"/>
    <n v="3664"/>
    <n v="3470"/>
    <n v="4771"/>
    <n v="1916"/>
    <n v="15848"/>
    <n v="0.19144606836101818"/>
    <n v="0.55909686760188604"/>
    <n v="9"/>
    <n v="10"/>
    <n v="51667"/>
    <n v="9628"/>
    <n v="29506"/>
    <n v="0.57108018657944137"/>
    <n v="8"/>
    <x v="1"/>
  </r>
  <r>
    <n v="19119"/>
    <n v="30"/>
    <n v="71"/>
    <n v="93"/>
    <n v="45"/>
    <n v="4"/>
    <n v="4"/>
    <n v="6"/>
    <x v="1"/>
    <n v="0"/>
    <s v="8600000US19119"/>
    <s v="ZCTA5"/>
    <n v="19119"/>
    <n v="28567"/>
    <n v="1625"/>
    <n v="1334"/>
    <n v="919"/>
    <n v="1146"/>
    <n v="913"/>
    <n v="796"/>
    <n v="21834"/>
    <n v="5.6883816991633702E-2"/>
    <n v="0.17586725942521092"/>
    <n v="2"/>
    <n v="2"/>
    <n v="29391"/>
    <n v="9616"/>
    <n v="17207"/>
    <n v="0.58545132863801841"/>
    <n v="8"/>
    <x v="1"/>
  </r>
  <r>
    <n v="19153"/>
    <n v="20"/>
    <n v="59"/>
    <n v="66"/>
    <n v="17"/>
    <n v="4"/>
    <n v="3"/>
    <n v="4"/>
    <x v="4"/>
    <n v="0"/>
    <s v="8600000US19153"/>
    <s v="ZCTA5"/>
    <n v="19153"/>
    <n v="13113"/>
    <n v="1413"/>
    <n v="1493"/>
    <n v="931"/>
    <n v="567"/>
    <n v="937"/>
    <n v="508"/>
    <n v="7264"/>
    <n v="0.10775566231983527"/>
    <n v="0.3358499199267902"/>
    <n v="7"/>
    <n v="7"/>
    <n v="13190"/>
    <n v="1944"/>
    <n v="9747"/>
    <n v="0.73896891584533742"/>
    <n v="8"/>
    <x v="1"/>
  </r>
  <r>
    <n v="19144"/>
    <n v="69"/>
    <n v="182"/>
    <n v="199"/>
    <n v="88"/>
    <n v="8"/>
    <n v="8"/>
    <n v="8"/>
    <x v="2"/>
    <n v="0"/>
    <s v="8600000US19144"/>
    <s v="ZCTA5"/>
    <n v="19144"/>
    <n v="41275"/>
    <n v="5438"/>
    <n v="6864"/>
    <n v="2452"/>
    <n v="2816"/>
    <n v="3395"/>
    <n v="855"/>
    <n v="19455"/>
    <n v="0.13175045427013932"/>
    <n v="0.42568140520896425"/>
    <n v="8"/>
    <n v="8"/>
    <n v="42556"/>
    <n v="7257"/>
    <n v="32454"/>
    <n v="0.76261866716796689"/>
    <n v="8"/>
    <x v="1"/>
  </r>
  <r>
    <n v="19121"/>
    <n v="61"/>
    <n v="160"/>
    <n v="165"/>
    <n v="68"/>
    <n v="7"/>
    <n v="7"/>
    <n v="7"/>
    <x v="5"/>
    <n v="0"/>
    <s v="8600000US19121"/>
    <s v="ZCTA5"/>
    <n v="19121"/>
    <n v="29883"/>
    <n v="8198"/>
    <n v="6353"/>
    <n v="2104"/>
    <n v="1715"/>
    <n v="2074"/>
    <n v="496"/>
    <n v="8943"/>
    <n v="0.27433657932603822"/>
    <n v="0.6147307833885487"/>
    <n v="10"/>
    <n v="10"/>
    <n v="30733"/>
    <n v="4606"/>
    <n v="23664"/>
    <n v="0.76998665929131549"/>
    <n v="8"/>
    <x v="1"/>
  </r>
  <r>
    <n v="19143"/>
    <n v="178"/>
    <n v="415"/>
    <n v="461"/>
    <n v="222"/>
    <n v="10"/>
    <n v="10"/>
    <n v="10"/>
    <x v="8"/>
    <n v="0"/>
    <s v="8600000US19143"/>
    <s v="ZCTA5"/>
    <n v="19143"/>
    <n v="64881"/>
    <n v="8809"/>
    <n v="11050"/>
    <n v="3457"/>
    <n v="4043"/>
    <n v="6562"/>
    <n v="1917"/>
    <n v="29043"/>
    <n v="0.13577164347035342"/>
    <n v="0.42167969051031889"/>
    <n v="8"/>
    <n v="8"/>
    <n v="65247"/>
    <n v="8479"/>
    <n v="52094"/>
    <n v="0.7984121875335265"/>
    <n v="9"/>
    <x v="1"/>
  </r>
  <r>
    <n v="19131"/>
    <n v="98"/>
    <n v="254"/>
    <n v="239"/>
    <n v="110"/>
    <n v="9"/>
    <n v="9"/>
    <n v="9"/>
    <x v="7"/>
    <n v="0"/>
    <s v="8600000US19131"/>
    <s v="ZCTA5"/>
    <n v="19131"/>
    <n v="42057"/>
    <n v="6866"/>
    <n v="7008"/>
    <n v="2211"/>
    <n v="1941"/>
    <n v="2095"/>
    <n v="1057"/>
    <n v="20879"/>
    <n v="0.16325463062034856"/>
    <n v="0.42860879282878001"/>
    <n v="9"/>
    <n v="8"/>
    <n v="44972"/>
    <n v="5336"/>
    <n v="36511"/>
    <n v="0.81186071333274035"/>
    <n v="9"/>
    <x v="1"/>
  </r>
  <r>
    <n v="19126"/>
    <n v="36"/>
    <n v="99"/>
    <n v="84"/>
    <n v="57"/>
    <n v="6"/>
    <n v="6"/>
    <n v="4"/>
    <x v="5"/>
    <n v="0"/>
    <s v="8600000US19126"/>
    <s v="ZCTA5"/>
    <n v="19126"/>
    <n v="15129"/>
    <n v="1358"/>
    <n v="2463"/>
    <n v="404"/>
    <n v="890"/>
    <n v="819"/>
    <n v="140"/>
    <n v="9055"/>
    <n v="8.9761385418732242E-2"/>
    <n v="0.33809240531429707"/>
    <n v="6"/>
    <n v="7"/>
    <n v="15863"/>
    <n v="1073"/>
    <n v="13232"/>
    <n v="0.83414234381894981"/>
    <n v="9"/>
    <x v="1"/>
  </r>
  <r>
    <n v="19141"/>
    <n v="71"/>
    <n v="170"/>
    <n v="232"/>
    <n v="90"/>
    <n v="8"/>
    <n v="8"/>
    <n v="8"/>
    <x v="7"/>
    <n v="0"/>
    <s v="8600000US19141"/>
    <s v="ZCTA5"/>
    <n v="19141"/>
    <n v="33443"/>
    <n v="3774"/>
    <n v="5576"/>
    <n v="2563"/>
    <n v="1618"/>
    <n v="3564"/>
    <n v="890"/>
    <n v="15458"/>
    <n v="0.11284872768591335"/>
    <n v="0.40459886971862574"/>
    <n v="7"/>
    <n v="8"/>
    <n v="34784"/>
    <n v="2529"/>
    <n v="29372"/>
    <n v="0.84441122355105791"/>
    <n v="9"/>
    <x v="1"/>
  </r>
  <r>
    <n v="19142"/>
    <n v="73"/>
    <n v="165"/>
    <n v="246"/>
    <n v="104"/>
    <n v="9"/>
    <n v="7"/>
    <n v="9"/>
    <x v="7"/>
    <n v="0"/>
    <s v="8600000US19142"/>
    <s v="ZCTA5"/>
    <n v="19142"/>
    <n v="28045"/>
    <n v="5501"/>
    <n v="3772"/>
    <n v="1968"/>
    <n v="1507"/>
    <n v="2417"/>
    <n v="1354"/>
    <n v="11526"/>
    <n v="0.1961490461757889"/>
    <n v="0.45455517917632376"/>
    <n v="9"/>
    <n v="9"/>
    <n v="28144"/>
    <n v="1878"/>
    <n v="23884"/>
    <n v="0.84863558840250142"/>
    <n v="9"/>
    <x v="1"/>
  </r>
  <r>
    <n v="19151"/>
    <n v="68"/>
    <n v="204"/>
    <n v="208"/>
    <n v="101"/>
    <n v="8"/>
    <n v="9"/>
    <n v="8"/>
    <x v="7"/>
    <n v="0"/>
    <s v="8600000US19151"/>
    <s v="ZCTA5"/>
    <n v="19151"/>
    <n v="33004"/>
    <n v="2527"/>
    <n v="3502"/>
    <n v="1575"/>
    <n v="1623"/>
    <n v="3327"/>
    <n v="992"/>
    <n v="19458"/>
    <n v="7.6566476790692034E-2"/>
    <n v="0.27957217306993093"/>
    <n v="4"/>
    <n v="4"/>
    <n v="33174"/>
    <n v="2821"/>
    <n v="29161"/>
    <n v="0.8790317718695364"/>
    <n v="10"/>
    <x v="1"/>
  </r>
  <r>
    <n v="19139"/>
    <n v="107"/>
    <n v="238"/>
    <n v="281"/>
    <n v="129"/>
    <n v="9"/>
    <n v="9"/>
    <n v="9"/>
    <x v="6"/>
    <n v="0"/>
    <s v="8600000US19139"/>
    <s v="ZCTA5"/>
    <n v="19139"/>
    <n v="43985"/>
    <n v="8720"/>
    <n v="7330"/>
    <n v="3054"/>
    <n v="2230"/>
    <n v="4087"/>
    <n v="1632"/>
    <n v="16932"/>
    <n v="0.19824940320563827"/>
    <n v="0.48502898715471182"/>
    <n v="10"/>
    <n v="9"/>
    <n v="44870"/>
    <n v="2729"/>
    <n v="39754"/>
    <n v="0.88598172498328509"/>
    <n v="10"/>
    <x v="1"/>
  </r>
  <r>
    <n v="19132"/>
    <n v="139"/>
    <n v="352"/>
    <n v="371"/>
    <n v="172"/>
    <n v="10"/>
    <n v="10"/>
    <n v="10"/>
    <x v="8"/>
    <n v="0"/>
    <s v="8600000US19132"/>
    <s v="ZCTA5"/>
    <n v="19132"/>
    <n v="31893"/>
    <n v="5855"/>
    <n v="6719"/>
    <n v="3041"/>
    <n v="1728"/>
    <n v="2804"/>
    <n v="787"/>
    <n v="10959"/>
    <n v="0.18358260433323928"/>
    <n v="0.54378703790800487"/>
    <n v="9"/>
    <n v="9"/>
    <n v="32196"/>
    <n v="1295"/>
    <n v="29758"/>
    <n v="0.92427630761585289"/>
    <n v="10"/>
    <x v="1"/>
  </r>
  <r>
    <n v="19138"/>
    <n v="99"/>
    <n v="254"/>
    <n v="273"/>
    <n v="132"/>
    <n v="9"/>
    <n v="9"/>
    <n v="9"/>
    <x v="6"/>
    <n v="0"/>
    <s v="8600000US19138"/>
    <s v="ZCTA5"/>
    <n v="19138"/>
    <n v="31853"/>
    <n v="2940"/>
    <n v="4098"/>
    <n v="2219"/>
    <n v="1394"/>
    <n v="2775"/>
    <n v="1119"/>
    <n v="17308"/>
    <n v="9.2298998524471793E-2"/>
    <n v="0.3343798072395065"/>
    <n v="6"/>
    <n v="7"/>
    <n v="32399"/>
    <n v="911"/>
    <n v="29999"/>
    <n v="0.92592363961850677"/>
    <n v="10"/>
    <x v="1"/>
  </r>
  <r>
    <n v="19150"/>
    <n v="66"/>
    <n v="143"/>
    <n v="141"/>
    <n v="69"/>
    <n v="8"/>
    <n v="6"/>
    <n v="6"/>
    <x v="2"/>
    <n v="0"/>
    <s v="8600000US19150"/>
    <s v="ZCTA5"/>
    <n v="19150"/>
    <n v="22492"/>
    <n v="1690"/>
    <n v="1133"/>
    <n v="845"/>
    <n v="1234"/>
    <n v="1855"/>
    <n v="919"/>
    <n v="14816"/>
    <n v="7.5137826782856132E-2"/>
    <n v="0.21794415792281699"/>
    <n v="4"/>
    <n v="3"/>
    <n v="22492"/>
    <n v="632"/>
    <n v="21161"/>
    <n v="0.94082340387693397"/>
    <n v="10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K14" firstHeaderRow="1" firstDataRow="2" firstDataCol="1"/>
  <pivotFields count="51">
    <pivotField showAll="0"/>
    <pivotField showAll="0"/>
    <pivotField showAll="0"/>
    <pivotField showAll="0"/>
    <pivotField showAll="0"/>
    <pivotField showAll="0">
      <items count="10">
        <item x="4"/>
        <item x="0"/>
        <item x="3"/>
        <item x="1"/>
        <item x="2"/>
        <item x="6"/>
        <item x="7"/>
        <item x="5"/>
        <item x="8"/>
        <item t="default"/>
      </items>
    </pivotField>
    <pivotField showAll="0"/>
    <pivotField showAll="0">
      <items count="10">
        <item x="3"/>
        <item x="0"/>
        <item x="1"/>
        <item x="4"/>
        <item x="5"/>
        <item x="2"/>
        <item x="7"/>
        <item x="6"/>
        <item x="8"/>
        <item t="default"/>
      </items>
    </pivotField>
    <pivotField axis="axisCol" dataField="1" showAll="0">
      <items count="10">
        <item x="3"/>
        <item x="4"/>
        <item x="0"/>
        <item x="1"/>
        <item x="5"/>
        <item x="2"/>
        <item x="7"/>
        <item x="6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>
      <items count="10">
        <item x="3"/>
        <item x="4"/>
        <item x="0"/>
        <item x="7"/>
        <item x="1"/>
        <item x="2"/>
        <item x="5"/>
        <item x="6"/>
        <item x="8"/>
        <item t="default"/>
      </items>
    </pivotField>
    <pivotField axis="axisRow" showAll="0">
      <items count="10">
        <item x="3"/>
        <item x="4"/>
        <item x="0"/>
        <item x="1"/>
        <item x="2"/>
        <item x="6"/>
        <item x="8"/>
        <item x="7"/>
        <item x="5"/>
        <item t="default"/>
      </items>
    </pivotField>
    <pivotField showAll="0"/>
    <pivotField showAll="0"/>
    <pivotField showAll="0"/>
    <pivotField numFmtId="164" showAll="0"/>
    <pivotField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</pivotFields>
  <rowFields count="1">
    <field x="24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8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Count of 2020 Decile" fld="8" subtotal="count" baseField="23" baseItem="0"/>
  </dataFields>
  <formats count="4">
    <format dxfId="34">
      <pivotArea collapsedLevelsAreSubtotals="1" fieldPosition="0">
        <references count="2">
          <reference field="8" count="3" selected="0">
            <x v="0"/>
            <x v="1"/>
            <x v="2"/>
          </reference>
          <reference field="24" count="3">
            <x v="0"/>
            <x v="1"/>
            <x v="2"/>
          </reference>
        </references>
      </pivotArea>
    </format>
    <format dxfId="33">
      <pivotArea collapsedLevelsAreSubtotals="1" fieldPosition="0">
        <references count="2">
          <reference field="8" count="3" selected="0">
            <x v="0"/>
            <x v="1"/>
            <x v="2"/>
          </reference>
          <reference field="24" count="3">
            <x v="6"/>
            <x v="7"/>
            <x v="8"/>
          </reference>
        </references>
      </pivotArea>
    </format>
    <format dxfId="32">
      <pivotArea collapsedLevelsAreSubtotals="1" fieldPosition="0">
        <references count="2">
          <reference field="8" count="3" selected="0">
            <x v="6"/>
            <x v="7"/>
            <x v="8"/>
          </reference>
          <reference field="24" count="3">
            <x v="0"/>
            <x v="1"/>
            <x v="2"/>
          </reference>
        </references>
      </pivotArea>
    </format>
    <format dxfId="31">
      <pivotArea collapsedLevelsAreSubtotals="1" fieldPosition="0">
        <references count="2">
          <reference field="8" count="3" selected="0">
            <x v="6"/>
            <x v="7"/>
            <x v="8"/>
          </reference>
          <reference field="24" count="3">
            <x v="6"/>
            <x v="7"/>
            <x v="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K14" firstHeaderRow="1" firstDataRow="2" firstDataCol="1"/>
  <pivotFields count="51">
    <pivotField showAll="0"/>
    <pivotField showAll="0"/>
    <pivotField showAll="0"/>
    <pivotField showAll="0"/>
    <pivotField showAll="0"/>
    <pivotField showAll="0">
      <items count="10">
        <item x="4"/>
        <item x="0"/>
        <item x="3"/>
        <item x="1"/>
        <item x="2"/>
        <item x="6"/>
        <item x="7"/>
        <item x="5"/>
        <item x="8"/>
        <item t="default"/>
      </items>
    </pivotField>
    <pivotField showAll="0"/>
    <pivotField axis="axisCol" dataField="1" showAll="0">
      <items count="10">
        <item x="3"/>
        <item x="0"/>
        <item x="1"/>
        <item x="4"/>
        <item x="5"/>
        <item x="2"/>
        <item x="7"/>
        <item x="6"/>
        <item x="8"/>
        <item t="default"/>
      </items>
    </pivotField>
    <pivotField showAll="0">
      <items count="10">
        <item x="3"/>
        <item x="4"/>
        <item x="0"/>
        <item x="1"/>
        <item x="5"/>
        <item x="2"/>
        <item x="7"/>
        <item x="6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>
      <items count="10">
        <item x="3"/>
        <item x="4"/>
        <item x="0"/>
        <item x="7"/>
        <item x="1"/>
        <item x="2"/>
        <item x="5"/>
        <item x="6"/>
        <item x="8"/>
        <item t="default"/>
      </items>
    </pivotField>
    <pivotField axis="axisRow" showAll="0">
      <items count="10">
        <item x="3"/>
        <item x="4"/>
        <item x="0"/>
        <item x="1"/>
        <item x="2"/>
        <item x="6"/>
        <item x="8"/>
        <item x="7"/>
        <item x="5"/>
        <item t="default"/>
      </items>
    </pivotField>
    <pivotField showAll="0"/>
    <pivotField showAll="0"/>
    <pivotField showAll="0"/>
    <pivotField numFmtId="164" showAll="0"/>
    <pivotField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</pivotFields>
  <rowFields count="1">
    <field x="24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7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Count of 2019 Decile" fld="7" subtotal="count" baseField="24" baseItem="4"/>
  </dataFields>
  <formats count="4">
    <format dxfId="30">
      <pivotArea collapsedLevelsAreSubtotals="1" fieldPosition="0">
        <references count="2">
          <reference field="7" count="3" selected="0">
            <x v="0"/>
            <x v="1"/>
            <x v="2"/>
          </reference>
          <reference field="24" count="3">
            <x v="0"/>
            <x v="1"/>
            <x v="2"/>
          </reference>
        </references>
      </pivotArea>
    </format>
    <format dxfId="29">
      <pivotArea collapsedLevelsAreSubtotals="1" fieldPosition="0">
        <references count="2">
          <reference field="7" count="3" selected="0">
            <x v="0"/>
            <x v="1"/>
            <x v="2"/>
          </reference>
          <reference field="24" count="3">
            <x v="6"/>
            <x v="7"/>
            <x v="8"/>
          </reference>
        </references>
      </pivotArea>
    </format>
    <format dxfId="28">
      <pivotArea collapsedLevelsAreSubtotals="1" fieldPosition="0">
        <references count="2">
          <reference field="7" count="3" selected="0">
            <x v="6"/>
            <x v="7"/>
            <x v="8"/>
          </reference>
          <reference field="24" count="3">
            <x v="0"/>
            <x v="1"/>
            <x v="2"/>
          </reference>
        </references>
      </pivotArea>
    </format>
    <format dxfId="27">
      <pivotArea collapsedLevelsAreSubtotals="1" fieldPosition="0">
        <references count="2">
          <reference field="7" count="3" selected="0">
            <x v="6"/>
            <x v="7"/>
            <x v="8"/>
          </reference>
          <reference field="24" count="3">
            <x v="6"/>
            <x v="7"/>
            <x v="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K14" firstHeaderRow="1" firstDataRow="2" firstDataCol="1"/>
  <pivotFields count="51">
    <pivotField showAll="0"/>
    <pivotField showAll="0"/>
    <pivotField showAll="0"/>
    <pivotField showAll="0"/>
    <pivotField showAll="0"/>
    <pivotField showAll="0">
      <items count="10">
        <item x="4"/>
        <item x="0"/>
        <item x="3"/>
        <item x="1"/>
        <item x="2"/>
        <item x="6"/>
        <item x="7"/>
        <item x="5"/>
        <item x="8"/>
        <item t="default"/>
      </items>
    </pivotField>
    <pivotField axis="axisCol" dataField="1" showAll="0">
      <items count="10">
        <item x="4"/>
        <item x="3"/>
        <item x="0"/>
        <item x="1"/>
        <item x="5"/>
        <item x="2"/>
        <item x="7"/>
        <item x="6"/>
        <item x="8"/>
        <item t="default"/>
      </items>
    </pivotField>
    <pivotField showAll="0">
      <items count="10">
        <item x="3"/>
        <item x="0"/>
        <item x="1"/>
        <item x="4"/>
        <item x="5"/>
        <item x="2"/>
        <item x="7"/>
        <item x="6"/>
        <item x="8"/>
        <item t="default"/>
      </items>
    </pivotField>
    <pivotField showAll="0">
      <items count="10">
        <item x="3"/>
        <item x="4"/>
        <item x="0"/>
        <item x="1"/>
        <item x="5"/>
        <item x="2"/>
        <item x="7"/>
        <item x="6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>
      <items count="10">
        <item x="3"/>
        <item x="4"/>
        <item x="0"/>
        <item x="7"/>
        <item x="1"/>
        <item x="2"/>
        <item x="5"/>
        <item x="6"/>
        <item x="8"/>
        <item t="default"/>
      </items>
    </pivotField>
    <pivotField axis="axisRow" showAll="0">
      <items count="10">
        <item x="3"/>
        <item x="4"/>
        <item x="0"/>
        <item x="1"/>
        <item x="2"/>
        <item x="6"/>
        <item x="8"/>
        <item x="7"/>
        <item x="5"/>
        <item t="default"/>
      </items>
    </pivotField>
    <pivotField showAll="0"/>
    <pivotField showAll="0"/>
    <pivotField showAll="0"/>
    <pivotField numFmtId="164" showAll="0"/>
    <pivotField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</pivotFields>
  <rowFields count="1">
    <field x="24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6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Count of 2018 Decile" fld="6" subtotal="count" baseField="24" baseItem="4"/>
  </dataFields>
  <formats count="4">
    <format dxfId="26">
      <pivotArea collapsedLevelsAreSubtotals="1" fieldPosition="0">
        <references count="2">
          <reference field="6" count="3" selected="0">
            <x v="6"/>
            <x v="7"/>
            <x v="8"/>
          </reference>
          <reference field="24" count="3">
            <x v="0"/>
            <x v="1"/>
            <x v="2"/>
          </reference>
        </references>
      </pivotArea>
    </format>
    <format dxfId="25">
      <pivotArea collapsedLevelsAreSubtotals="1" fieldPosition="0">
        <references count="2">
          <reference field="6" count="3" selected="0">
            <x v="6"/>
            <x v="7"/>
            <x v="8"/>
          </reference>
          <reference field="24" count="3">
            <x v="6"/>
            <x v="7"/>
            <x v="8"/>
          </reference>
        </references>
      </pivotArea>
    </format>
    <format dxfId="24">
      <pivotArea collapsedLevelsAreSubtotals="1" fieldPosition="0">
        <references count="2">
          <reference field="6" count="3" selected="0">
            <x v="0"/>
            <x v="1"/>
            <x v="2"/>
          </reference>
          <reference field="24" count="3">
            <x v="0"/>
            <x v="1"/>
            <x v="2"/>
          </reference>
        </references>
      </pivotArea>
    </format>
    <format dxfId="23">
      <pivotArea collapsedLevelsAreSubtotals="1" fieldPosition="0">
        <references count="2">
          <reference field="6" count="3" selected="0">
            <x v="0"/>
            <x v="1"/>
            <x v="2"/>
          </reference>
          <reference field="24" count="3">
            <x v="6"/>
            <x v="7"/>
            <x v="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K14" firstHeaderRow="1" firstDataRow="2" firstDataCol="1"/>
  <pivotFields count="51">
    <pivotField showAll="0"/>
    <pivotField showAll="0"/>
    <pivotField showAll="0"/>
    <pivotField showAll="0"/>
    <pivotField showAll="0"/>
    <pivotField axis="axisCol" dataField="1" showAll="0">
      <items count="10">
        <item x="4"/>
        <item x="0"/>
        <item x="3"/>
        <item x="1"/>
        <item x="2"/>
        <item x="6"/>
        <item x="7"/>
        <item x="5"/>
        <item x="8"/>
        <item t="default"/>
      </items>
    </pivotField>
    <pivotField showAll="0">
      <items count="10">
        <item x="4"/>
        <item x="3"/>
        <item x="0"/>
        <item x="1"/>
        <item x="5"/>
        <item x="2"/>
        <item x="7"/>
        <item x="6"/>
        <item x="8"/>
        <item t="default"/>
      </items>
    </pivotField>
    <pivotField showAll="0">
      <items count="10">
        <item x="3"/>
        <item x="0"/>
        <item x="1"/>
        <item x="4"/>
        <item x="5"/>
        <item x="2"/>
        <item x="7"/>
        <item x="6"/>
        <item x="8"/>
        <item t="default"/>
      </items>
    </pivotField>
    <pivotField showAll="0">
      <items count="10">
        <item x="3"/>
        <item x="4"/>
        <item x="0"/>
        <item x="1"/>
        <item x="5"/>
        <item x="2"/>
        <item x="7"/>
        <item x="6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>
      <items count="10">
        <item x="3"/>
        <item x="4"/>
        <item x="0"/>
        <item x="7"/>
        <item x="1"/>
        <item x="2"/>
        <item x="5"/>
        <item x="6"/>
        <item x="8"/>
        <item t="default"/>
      </items>
    </pivotField>
    <pivotField axis="axisRow" showAll="0">
      <items count="10">
        <item x="3"/>
        <item x="4"/>
        <item x="0"/>
        <item x="1"/>
        <item x="2"/>
        <item x="6"/>
        <item x="8"/>
        <item x="7"/>
        <item x="5"/>
        <item t="default"/>
      </items>
    </pivotField>
    <pivotField showAll="0"/>
    <pivotField showAll="0"/>
    <pivotField showAll="0"/>
    <pivotField numFmtId="164" showAll="0"/>
    <pivotField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</pivotFields>
  <rowFields count="1">
    <field x="24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5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Count of 2017 Decile" fld="5" subtotal="count" baseField="24" baseItem="3"/>
  </dataFields>
  <formats count="4">
    <format dxfId="22">
      <pivotArea collapsedLevelsAreSubtotals="1" fieldPosition="0">
        <references count="2">
          <reference field="5" count="3" selected="0">
            <x v="0"/>
            <x v="1"/>
            <x v="2"/>
          </reference>
          <reference field="24" count="3">
            <x v="0"/>
            <x v="1"/>
            <x v="2"/>
          </reference>
        </references>
      </pivotArea>
    </format>
    <format dxfId="21">
      <pivotArea collapsedLevelsAreSubtotals="1" fieldPosition="0">
        <references count="2">
          <reference field="5" count="3" selected="0">
            <x v="0"/>
            <x v="1"/>
            <x v="2"/>
          </reference>
          <reference field="24" count="3">
            <x v="6"/>
            <x v="7"/>
            <x v="8"/>
          </reference>
        </references>
      </pivotArea>
    </format>
    <format dxfId="20">
      <pivotArea collapsedLevelsAreSubtotals="1" fieldPosition="0">
        <references count="2">
          <reference field="5" count="3" selected="0">
            <x v="6"/>
            <x v="7"/>
            <x v="8"/>
          </reference>
          <reference field="24" count="3">
            <x v="0"/>
            <x v="1"/>
            <x v="2"/>
          </reference>
        </references>
      </pivotArea>
    </format>
    <format dxfId="19">
      <pivotArea collapsedLevelsAreSubtotals="1" fieldPosition="0">
        <references count="2">
          <reference field="5" count="3" selected="0">
            <x v="6"/>
            <x v="7"/>
            <x v="8"/>
          </reference>
          <reference field="24" count="3">
            <x v="6"/>
            <x v="7"/>
            <x v="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K14" firstHeaderRow="1" firstDataRow="2" firstDataCol="1"/>
  <pivotFields count="51">
    <pivotField showAll="0"/>
    <pivotField showAll="0"/>
    <pivotField showAll="0"/>
    <pivotField showAll="0"/>
    <pivotField showAll="0"/>
    <pivotField showAll="0">
      <items count="10">
        <item x="4"/>
        <item x="0"/>
        <item x="3"/>
        <item x="1"/>
        <item x="2"/>
        <item x="6"/>
        <item x="7"/>
        <item x="5"/>
        <item x="8"/>
        <item t="default"/>
      </items>
    </pivotField>
    <pivotField showAll="0"/>
    <pivotField showAll="0"/>
    <pivotField axis="axisCol" dataField="1" showAll="0">
      <items count="10">
        <item x="3"/>
        <item x="4"/>
        <item x="0"/>
        <item x="1"/>
        <item x="5"/>
        <item x="2"/>
        <item x="7"/>
        <item x="6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  <pivotField showAll="0"/>
    <pivotField showAll="0"/>
    <pivotField showAll="0"/>
    <pivotField numFmtId="164" showAll="0"/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</pivotFields>
  <rowFields count="1">
    <field x="29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8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Count of 2020 Decile" fld="8" subtotal="count" baseField="29" baseItem="0"/>
  </dataFields>
  <formats count="6">
    <format dxfId="18">
      <pivotArea collapsedLevelsAreSubtotals="1" fieldPosition="0">
        <references count="2">
          <reference field="8" count="3" selected="0">
            <x v="0"/>
            <x v="1"/>
            <x v="2"/>
          </reference>
          <reference field="29" count="3">
            <x v="0"/>
            <x v="1"/>
            <x v="2"/>
          </reference>
        </references>
      </pivotArea>
    </format>
    <format dxfId="17">
      <pivotArea collapsedLevelsAreSubtotals="1" fieldPosition="0">
        <references count="2">
          <reference field="8" count="2" selected="0">
            <x v="0"/>
            <x v="1"/>
          </reference>
          <reference field="29" count="3">
            <x v="6"/>
            <x v="7"/>
            <x v="8"/>
          </reference>
        </references>
      </pivotArea>
    </format>
    <format dxfId="16">
      <pivotArea collapsedLevelsAreSubtotals="1" fieldPosition="0">
        <references count="2">
          <reference field="8" count="4" selected="0">
            <x v="5"/>
            <x v="6"/>
            <x v="7"/>
            <x v="8"/>
          </reference>
          <reference field="29" count="3">
            <x v="0"/>
            <x v="1"/>
            <x v="2"/>
          </reference>
        </references>
      </pivotArea>
    </format>
    <format dxfId="15">
      <pivotArea collapsedLevelsAreSubtotals="1" fieldPosition="0">
        <references count="2">
          <reference field="8" count="3" selected="0">
            <x v="6"/>
            <x v="7"/>
            <x v="8"/>
          </reference>
          <reference field="29" count="3">
            <x v="6"/>
            <x v="7"/>
            <x v="8"/>
          </reference>
        </references>
      </pivotArea>
    </format>
    <format dxfId="14">
      <pivotArea collapsedLevelsAreSubtotals="1" fieldPosition="0">
        <references count="2">
          <reference field="8" count="1" selected="0">
            <x v="5"/>
          </reference>
          <reference field="29" count="3">
            <x v="0"/>
            <x v="1"/>
            <x v="2"/>
          </reference>
        </references>
      </pivotArea>
    </format>
    <format dxfId="13">
      <pivotArea collapsedLevelsAreSubtotals="1" fieldPosition="0">
        <references count="2">
          <reference field="8" count="1" selected="0">
            <x v="2"/>
          </reference>
          <reference field="29" count="3">
            <x v="6"/>
            <x v="7"/>
            <x v="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K14" firstHeaderRow="1" firstDataRow="2" firstDataCol="1"/>
  <pivotFields count="51">
    <pivotField showAll="0"/>
    <pivotField showAll="0"/>
    <pivotField showAll="0"/>
    <pivotField showAll="0"/>
    <pivotField showAll="0"/>
    <pivotField showAll="0">
      <items count="10">
        <item x="4"/>
        <item x="0"/>
        <item x="3"/>
        <item x="1"/>
        <item x="2"/>
        <item x="6"/>
        <item x="7"/>
        <item x="5"/>
        <item x="8"/>
        <item t="default"/>
      </items>
    </pivotField>
    <pivotField showAll="0"/>
    <pivotField axis="axisCol" dataField="1" showAll="0">
      <items count="10">
        <item x="3"/>
        <item x="0"/>
        <item x="1"/>
        <item x="4"/>
        <item x="5"/>
        <item x="2"/>
        <item x="7"/>
        <item x="6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  <pivotField showAll="0"/>
    <pivotField showAll="0"/>
    <pivotField showAll="0"/>
    <pivotField numFmtId="164" showAll="0"/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</pivotFields>
  <rowFields count="1">
    <field x="29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7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Count of 2019 Decile" fld="7" subtotal="count" baseField="29" baseItem="0"/>
  </dataFields>
  <formats count="5">
    <format dxfId="12">
      <pivotArea collapsedLevelsAreSubtotals="1" fieldPosition="0">
        <references count="2">
          <reference field="7" count="3" selected="0">
            <x v="0"/>
            <x v="1"/>
            <x v="2"/>
          </reference>
          <reference field="29" count="3">
            <x v="0"/>
            <x v="1"/>
            <x v="2"/>
          </reference>
        </references>
      </pivotArea>
    </format>
    <format dxfId="11">
      <pivotArea collapsedLevelsAreSubtotals="1" fieldPosition="0">
        <references count="2">
          <reference field="7" count="3" selected="0">
            <x v="0"/>
            <x v="1"/>
            <x v="2"/>
          </reference>
          <reference field="29" count="3">
            <x v="6"/>
            <x v="7"/>
            <x v="8"/>
          </reference>
        </references>
      </pivotArea>
    </format>
    <format dxfId="10">
      <pivotArea collapsedLevelsAreSubtotals="1" fieldPosition="0">
        <references count="2">
          <reference field="7" count="4" selected="0">
            <x v="5"/>
            <x v="6"/>
            <x v="7"/>
            <x v="8"/>
          </reference>
          <reference field="29" count="3">
            <x v="0"/>
            <x v="1"/>
            <x v="2"/>
          </reference>
        </references>
      </pivotArea>
    </format>
    <format dxfId="9">
      <pivotArea collapsedLevelsAreSubtotals="1" fieldPosition="0">
        <references count="2">
          <reference field="7" count="3" selected="0">
            <x v="6"/>
            <x v="7"/>
            <x v="8"/>
          </reference>
          <reference field="29" count="3">
            <x v="0"/>
            <x v="1"/>
            <x v="2"/>
          </reference>
        </references>
      </pivotArea>
    </format>
    <format dxfId="8">
      <pivotArea collapsedLevelsAreSubtotals="1" fieldPosition="0">
        <references count="2">
          <reference field="7" count="3" selected="0">
            <x v="6"/>
            <x v="7"/>
            <x v="8"/>
          </reference>
          <reference field="29" count="3">
            <x v="6"/>
            <x v="7"/>
            <x v="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K14" firstHeaderRow="1" firstDataRow="2" firstDataCol="1"/>
  <pivotFields count="51">
    <pivotField showAll="0"/>
    <pivotField showAll="0"/>
    <pivotField dataField="1" showAll="0"/>
    <pivotField showAll="0"/>
    <pivotField showAll="0"/>
    <pivotField showAll="0">
      <items count="10">
        <item x="4"/>
        <item x="0"/>
        <item x="3"/>
        <item x="1"/>
        <item x="2"/>
        <item x="6"/>
        <item x="7"/>
        <item x="5"/>
        <item x="8"/>
        <item t="default"/>
      </items>
    </pivotField>
    <pivotField axis="axisCol" showAll="0">
      <items count="10">
        <item x="4"/>
        <item x="3"/>
        <item x="0"/>
        <item x="1"/>
        <item x="5"/>
        <item x="2"/>
        <item x="7"/>
        <item x="6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  <pivotField showAll="0"/>
    <pivotField showAll="0"/>
    <pivotField showAll="0"/>
    <pivotField numFmtId="164" showAll="0"/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</pivotFields>
  <rowFields count="1">
    <field x="29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6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Count of 2018" fld="2" subtotal="count" baseField="29" baseItem="0"/>
  </dataFields>
  <formats count="4">
    <format dxfId="7">
      <pivotArea collapsedLevelsAreSubtotals="1" fieldPosition="0">
        <references count="2">
          <reference field="6" count="3" selected="0">
            <x v="0"/>
            <x v="1"/>
            <x v="2"/>
          </reference>
          <reference field="29" count="3">
            <x v="0"/>
            <x v="1"/>
            <x v="2"/>
          </reference>
        </references>
      </pivotArea>
    </format>
    <format dxfId="6">
      <pivotArea collapsedLevelsAreSubtotals="1" fieldPosition="0">
        <references count="2">
          <reference field="6" count="3" selected="0">
            <x v="0"/>
            <x v="1"/>
            <x v="2"/>
          </reference>
          <reference field="29" count="3">
            <x v="6"/>
            <x v="7"/>
            <x v="8"/>
          </reference>
        </references>
      </pivotArea>
    </format>
    <format dxfId="5">
      <pivotArea collapsedLevelsAreSubtotals="1" fieldPosition="0">
        <references count="2">
          <reference field="6" count="3" selected="0">
            <x v="6"/>
            <x v="7"/>
            <x v="8"/>
          </reference>
          <reference field="29" count="3">
            <x v="0"/>
            <x v="1"/>
            <x v="2"/>
          </reference>
        </references>
      </pivotArea>
    </format>
    <format dxfId="4">
      <pivotArea collapsedLevelsAreSubtotals="1" fieldPosition="0">
        <references count="2">
          <reference field="6" count="3" selected="0">
            <x v="6"/>
            <x v="7"/>
            <x v="8"/>
          </reference>
          <reference field="29" count="3">
            <x v="6"/>
            <x v="7"/>
            <x v="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K14" firstHeaderRow="1" firstDataRow="2" firstDataCol="1"/>
  <pivotFields count="51">
    <pivotField showAll="0"/>
    <pivotField dataField="1" showAll="0"/>
    <pivotField showAll="0"/>
    <pivotField showAll="0"/>
    <pivotField showAll="0"/>
    <pivotField axis="axisCol" showAll="0">
      <items count="10">
        <item x="4"/>
        <item x="0"/>
        <item x="3"/>
        <item x="1"/>
        <item x="2"/>
        <item x="6"/>
        <item x="7"/>
        <item x="5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  <pivotField showAll="0"/>
    <pivotField showAll="0"/>
    <pivotField showAll="0"/>
    <pivotField numFmtId="164" showAll="0"/>
    <pivotField axis="axisRow" showAll="0">
      <items count="10">
        <item x="0"/>
        <item x="1"/>
        <item x="2"/>
        <item x="3"/>
        <item x="4"/>
        <item x="5"/>
        <item x="6"/>
        <item x="7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</pivotFields>
  <rowFields count="1">
    <field x="29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Fields count="1">
    <field x="5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Count of 2017" fld="1" subtotal="count" baseField="29" baseItem="0"/>
  </dataFields>
  <formats count="4">
    <format dxfId="3">
      <pivotArea collapsedLevelsAreSubtotals="1" fieldPosition="0">
        <references count="2">
          <reference field="5" count="3" selected="0">
            <x v="0"/>
            <x v="1"/>
            <x v="2"/>
          </reference>
          <reference field="29" count="3">
            <x v="0"/>
            <x v="1"/>
            <x v="2"/>
          </reference>
        </references>
      </pivotArea>
    </format>
    <format dxfId="2">
      <pivotArea collapsedLevelsAreSubtotals="1" fieldPosition="0">
        <references count="2">
          <reference field="5" count="3" selected="0">
            <x v="0"/>
            <x v="1"/>
            <x v="2"/>
          </reference>
          <reference field="29" count="3">
            <x v="6"/>
            <x v="7"/>
            <x v="8"/>
          </reference>
        </references>
      </pivotArea>
    </format>
    <format dxfId="1">
      <pivotArea collapsedLevelsAreSubtotals="1" fieldPosition="0">
        <references count="2">
          <reference field="5" count="3" selected="0">
            <x v="6"/>
            <x v="7"/>
            <x v="8"/>
          </reference>
          <reference field="29" count="3">
            <x v="0"/>
            <x v="1"/>
            <x v="2"/>
          </reference>
        </references>
      </pivotArea>
    </format>
    <format dxfId="0">
      <pivotArea collapsedLevelsAreSubtotals="1" fieldPosition="0">
        <references count="2">
          <reference field="5" count="3" selected="0">
            <x v="6"/>
            <x v="7"/>
            <x v="8"/>
          </reference>
          <reference field="29" count="3">
            <x v="6"/>
            <x v="7"/>
            <x v="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K7" firstHeaderRow="1" firstDataRow="2" firstDataCol="1"/>
  <pivotFields count="31">
    <pivotField showAll="0"/>
    <pivotField showAll="0"/>
    <pivotField showAll="0"/>
    <pivotField showAll="0"/>
    <pivotField dataField="1" showAll="0"/>
    <pivotField showAll="0"/>
    <pivotField showAll="0"/>
    <pivotField showAll="0"/>
    <pivotField axis="axisCol" showAll="0">
      <items count="10">
        <item x="3"/>
        <item x="4"/>
        <item x="0"/>
        <item x="1"/>
        <item x="5"/>
        <item x="2"/>
        <item x="7"/>
        <item x="6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showAll="0"/>
    <pivotField showAll="0"/>
    <pivotField showAll="0"/>
    <pivotField showAll="0"/>
    <pivotField showAll="0"/>
    <pivotField numFmtId="164" showAll="0"/>
    <pivotField showAll="0"/>
    <pivotField axis="axisRow" showAll="0">
      <items count="3">
        <item x="0"/>
        <item x="1"/>
        <item t="default"/>
      </items>
    </pivotField>
  </pivotFields>
  <rowFields count="1">
    <field x="30"/>
  </rowFields>
  <rowItems count="3">
    <i>
      <x/>
    </i>
    <i>
      <x v="1"/>
    </i>
    <i t="grand">
      <x/>
    </i>
  </rowItems>
  <colFields count="1">
    <field x="8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Count of 2020" fld="4" subtotal="count" baseField="3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ivotTable" Target="../pivotTables/pivotTable7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ivotTable" Target="../pivotTables/pivotTable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14"/>
  <sheetViews>
    <sheetView workbookViewId="0">
      <selection activeCell="H11" sqref="H11:J13"/>
    </sheetView>
  </sheetViews>
  <sheetFormatPr defaultRowHeight="15" x14ac:dyDescent="0.25"/>
  <cols>
    <col min="1" max="1" width="19.28515625" bestFit="1" customWidth="1"/>
    <col min="2" max="2" width="16.28515625" bestFit="1" customWidth="1"/>
    <col min="3" max="10" width="12.7109375" customWidth="1"/>
    <col min="11" max="11" width="11.28515625" customWidth="1"/>
    <col min="12" max="13" width="2" bestFit="1" customWidth="1"/>
    <col min="14" max="14" width="2" customWidth="1"/>
    <col min="15" max="15" width="6.85546875" bestFit="1" customWidth="1"/>
    <col min="16" max="16" width="3.85546875" bestFit="1" customWidth="1"/>
    <col min="17" max="17" width="2" bestFit="1" customWidth="1"/>
    <col min="18" max="18" width="2" customWidth="1"/>
    <col min="19" max="19" width="6.85546875" bestFit="1" customWidth="1"/>
    <col min="20" max="20" width="3.85546875" bestFit="1" customWidth="1"/>
    <col min="21" max="21" width="2" bestFit="1" customWidth="1"/>
    <col min="22" max="22" width="2" customWidth="1"/>
    <col min="23" max="23" width="6.85546875" bestFit="1" customWidth="1"/>
    <col min="24" max="24" width="3.85546875" bestFit="1" customWidth="1"/>
    <col min="25" max="26" width="2" customWidth="1"/>
    <col min="27" max="27" width="6.85546875" bestFit="1" customWidth="1"/>
    <col min="28" max="28" width="3.85546875" customWidth="1"/>
    <col min="29" max="29" width="2" customWidth="1"/>
    <col min="30" max="30" width="6.85546875" customWidth="1"/>
    <col min="31" max="31" width="4.85546875" customWidth="1"/>
    <col min="32" max="32" width="7.85546875" customWidth="1"/>
    <col min="33" max="33" width="11.28515625" bestFit="1" customWidth="1"/>
  </cols>
  <sheetData>
    <row r="3" spans="1:11" x14ac:dyDescent="0.25">
      <c r="A3" s="4" t="s">
        <v>90</v>
      </c>
      <c r="B3" s="4" t="s">
        <v>89</v>
      </c>
    </row>
    <row r="4" spans="1:11" x14ac:dyDescent="0.25">
      <c r="A4" s="4" t="s">
        <v>79</v>
      </c>
      <c r="B4">
        <v>1</v>
      </c>
      <c r="C4">
        <v>2</v>
      </c>
      <c r="D4">
        <v>3</v>
      </c>
      <c r="E4">
        <v>4</v>
      </c>
      <c r="F4">
        <v>6</v>
      </c>
      <c r="G4">
        <v>7</v>
      </c>
      <c r="H4">
        <v>8</v>
      </c>
      <c r="I4">
        <v>9</v>
      </c>
      <c r="J4">
        <v>10</v>
      </c>
      <c r="K4" t="s">
        <v>80</v>
      </c>
    </row>
    <row r="5" spans="1:11" x14ac:dyDescent="0.25">
      <c r="A5" s="5">
        <v>1</v>
      </c>
      <c r="B5" s="8">
        <v>3</v>
      </c>
      <c r="C5" s="8">
        <v>1</v>
      </c>
      <c r="D5" s="8"/>
      <c r="E5" s="3">
        <v>1</v>
      </c>
      <c r="F5" s="3"/>
      <c r="G5" s="3"/>
      <c r="H5" s="9"/>
      <c r="I5" s="9"/>
      <c r="J5" s="9"/>
      <c r="K5" s="3">
        <v>5</v>
      </c>
    </row>
    <row r="6" spans="1:11" x14ac:dyDescent="0.25">
      <c r="A6" s="5">
        <v>2</v>
      </c>
      <c r="B6" s="8"/>
      <c r="C6" s="8">
        <v>1</v>
      </c>
      <c r="D6" s="8">
        <v>2</v>
      </c>
      <c r="E6" s="3">
        <v>2</v>
      </c>
      <c r="F6" s="3"/>
      <c r="G6" s="3"/>
      <c r="H6" s="9"/>
      <c r="I6" s="9"/>
      <c r="J6" s="9"/>
      <c r="K6" s="3">
        <v>5</v>
      </c>
    </row>
    <row r="7" spans="1:11" x14ac:dyDescent="0.25">
      <c r="A7" s="5">
        <v>3</v>
      </c>
      <c r="B7" s="8"/>
      <c r="C7" s="8">
        <v>1</v>
      </c>
      <c r="D7" s="8">
        <v>2</v>
      </c>
      <c r="E7" s="3">
        <v>1</v>
      </c>
      <c r="F7" s="3"/>
      <c r="G7" s="3">
        <v>1</v>
      </c>
      <c r="H7" s="9"/>
      <c r="I7" s="9"/>
      <c r="J7" s="9"/>
      <c r="K7" s="3">
        <v>5</v>
      </c>
    </row>
    <row r="8" spans="1:11" x14ac:dyDescent="0.25">
      <c r="A8" s="5">
        <v>4</v>
      </c>
      <c r="B8" s="3"/>
      <c r="C8" s="3">
        <v>1</v>
      </c>
      <c r="D8" s="3"/>
      <c r="E8" s="3">
        <v>1</v>
      </c>
      <c r="F8" s="3">
        <v>1</v>
      </c>
      <c r="G8" s="3"/>
      <c r="H8" s="3">
        <v>1</v>
      </c>
      <c r="I8" s="3">
        <v>1</v>
      </c>
      <c r="J8" s="3"/>
      <c r="K8" s="3">
        <v>5</v>
      </c>
    </row>
    <row r="9" spans="1:11" x14ac:dyDescent="0.25">
      <c r="A9" s="5">
        <v>6</v>
      </c>
      <c r="B9" s="3">
        <v>2</v>
      </c>
      <c r="C9" s="3"/>
      <c r="D9" s="3"/>
      <c r="E9" s="3"/>
      <c r="F9" s="3">
        <v>1</v>
      </c>
      <c r="G9" s="3">
        <v>2</v>
      </c>
      <c r="H9" s="3"/>
      <c r="I9" s="3"/>
      <c r="J9" s="3"/>
      <c r="K9" s="3">
        <v>5</v>
      </c>
    </row>
    <row r="10" spans="1:11" x14ac:dyDescent="0.25">
      <c r="A10" s="5">
        <v>7</v>
      </c>
      <c r="B10" s="3"/>
      <c r="C10" s="3">
        <v>1</v>
      </c>
      <c r="D10" s="3"/>
      <c r="E10" s="3"/>
      <c r="F10" s="3">
        <v>1</v>
      </c>
      <c r="G10" s="3">
        <v>1</v>
      </c>
      <c r="H10" s="3"/>
      <c r="I10" s="3">
        <v>2</v>
      </c>
      <c r="J10" s="3"/>
      <c r="K10" s="3">
        <v>5</v>
      </c>
    </row>
    <row r="11" spans="1:11" x14ac:dyDescent="0.25">
      <c r="A11" s="5">
        <v>8</v>
      </c>
      <c r="B11" s="8"/>
      <c r="C11" s="8"/>
      <c r="D11" s="8"/>
      <c r="E11" s="3"/>
      <c r="F11" s="3"/>
      <c r="G11" s="3">
        <v>1</v>
      </c>
      <c r="H11" s="9">
        <v>2</v>
      </c>
      <c r="I11" s="9"/>
      <c r="J11" s="9">
        <v>2</v>
      </c>
      <c r="K11" s="3">
        <v>5</v>
      </c>
    </row>
    <row r="12" spans="1:11" x14ac:dyDescent="0.25">
      <c r="A12" s="5">
        <v>9</v>
      </c>
      <c r="B12" s="8"/>
      <c r="C12" s="8"/>
      <c r="D12" s="8">
        <v>1</v>
      </c>
      <c r="E12" s="3"/>
      <c r="F12" s="3"/>
      <c r="G12" s="3"/>
      <c r="H12" s="9">
        <v>1</v>
      </c>
      <c r="I12" s="9">
        <v>1</v>
      </c>
      <c r="J12" s="9">
        <v>2</v>
      </c>
      <c r="K12" s="3">
        <v>5</v>
      </c>
    </row>
    <row r="13" spans="1:11" x14ac:dyDescent="0.25">
      <c r="A13" s="5">
        <v>10</v>
      </c>
      <c r="B13" s="8"/>
      <c r="C13" s="8"/>
      <c r="D13" s="8"/>
      <c r="E13" s="3"/>
      <c r="F13" s="3">
        <v>2</v>
      </c>
      <c r="G13" s="3"/>
      <c r="H13" s="9">
        <v>1</v>
      </c>
      <c r="I13" s="9">
        <v>1</v>
      </c>
      <c r="J13" s="9">
        <v>1</v>
      </c>
      <c r="K13" s="3">
        <v>5</v>
      </c>
    </row>
    <row r="14" spans="1:11" x14ac:dyDescent="0.25">
      <c r="A14" s="5" t="s">
        <v>80</v>
      </c>
      <c r="B14" s="3">
        <v>5</v>
      </c>
      <c r="C14" s="3">
        <v>5</v>
      </c>
      <c r="D14" s="3">
        <v>5</v>
      </c>
      <c r="E14" s="3">
        <v>5</v>
      </c>
      <c r="F14" s="3">
        <v>5</v>
      </c>
      <c r="G14" s="3">
        <v>5</v>
      </c>
      <c r="H14" s="3">
        <v>5</v>
      </c>
      <c r="I14" s="3">
        <v>5</v>
      </c>
      <c r="J14" s="3">
        <v>5</v>
      </c>
      <c r="K14" s="3">
        <v>45</v>
      </c>
    </row>
  </sheetData>
  <pageMargins left="0.7" right="0.7" top="0.75" bottom="0.75" header="0.3" footer="0.3"/>
  <pageSetup scale="82" orientation="landscape" horizontalDpi="4294967295" verticalDpi="4294967295" r:id="rId2"/>
  <headerFooter>
    <oddFooter>&amp;RPage &amp;P
&amp;A
&amp;F
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1"/>
  <sheetViews>
    <sheetView tabSelected="1" workbookViewId="0">
      <selection activeCell="K4" sqref="K4"/>
    </sheetView>
  </sheetViews>
  <sheetFormatPr defaultRowHeight="15" x14ac:dyDescent="0.25"/>
  <cols>
    <col min="2" max="10" width="15.7109375" style="1" customWidth="1"/>
    <col min="11" max="11" width="12.7109375" style="1" customWidth="1"/>
    <col min="12" max="12" width="15.42578125" style="1" bestFit="1" customWidth="1"/>
    <col min="13" max="13" width="21.7109375" style="1" bestFit="1" customWidth="1"/>
    <col min="14" max="14" width="21.7109375" style="1" customWidth="1"/>
    <col min="15" max="15" width="12.140625" style="1" bestFit="1" customWidth="1"/>
    <col min="16" max="16" width="15" style="1" bestFit="1" customWidth="1"/>
    <col min="17" max="17" width="14.42578125" style="1" bestFit="1" customWidth="1"/>
    <col min="18" max="21" width="16.42578125" style="1" bestFit="1" customWidth="1"/>
    <col min="22" max="22" width="18.42578125" style="1" bestFit="1" customWidth="1"/>
    <col min="23" max="24" width="18.42578125" style="1" customWidth="1"/>
    <col min="25" max="25" width="12.140625" style="1" bestFit="1" customWidth="1"/>
    <col min="26" max="26" width="17.5703125" style="1" bestFit="1" customWidth="1"/>
    <col min="27" max="27" width="35.140625" style="1" bestFit="1" customWidth="1"/>
    <col min="28" max="30" width="35.140625" style="1" customWidth="1"/>
  </cols>
  <sheetData>
    <row r="1" spans="1:30" x14ac:dyDescent="0.25">
      <c r="O1" s="1" t="s">
        <v>73</v>
      </c>
      <c r="Y1" s="1" t="s">
        <v>72</v>
      </c>
    </row>
    <row r="2" spans="1:30" x14ac:dyDescent="0.25">
      <c r="L2" s="1" t="s">
        <v>2</v>
      </c>
      <c r="M2" s="1" t="s">
        <v>3</v>
      </c>
      <c r="O2" s="1" t="s">
        <v>4</v>
      </c>
      <c r="P2" s="1" t="s">
        <v>5</v>
      </c>
      <c r="Q2" s="1" t="s">
        <v>6</v>
      </c>
      <c r="R2" s="1" t="s">
        <v>7</v>
      </c>
      <c r="S2" s="1" t="s">
        <v>8</v>
      </c>
      <c r="T2" s="1" t="s">
        <v>9</v>
      </c>
      <c r="U2" s="1" t="s">
        <v>10</v>
      </c>
      <c r="V2" s="1" t="s">
        <v>11</v>
      </c>
      <c r="Y2" s="1" t="s">
        <v>67</v>
      </c>
      <c r="Z2" s="1" t="s">
        <v>68</v>
      </c>
      <c r="AA2" s="1" t="s">
        <v>69</v>
      </c>
    </row>
    <row r="3" spans="1:30" x14ac:dyDescent="0.25">
      <c r="B3" s="1" t="s">
        <v>0</v>
      </c>
      <c r="C3" s="1">
        <v>2017</v>
      </c>
      <c r="D3" s="1">
        <v>2018</v>
      </c>
      <c r="E3" s="1">
        <v>2019</v>
      </c>
      <c r="F3" s="1">
        <v>2020</v>
      </c>
      <c r="G3" s="2" t="s">
        <v>76</v>
      </c>
      <c r="H3" s="1" t="s">
        <v>77</v>
      </c>
      <c r="I3" s="1" t="s">
        <v>78</v>
      </c>
      <c r="J3" s="1" t="s">
        <v>82</v>
      </c>
      <c r="K3" s="1" t="s">
        <v>75</v>
      </c>
      <c r="L3" s="1" t="s">
        <v>12</v>
      </c>
      <c r="M3" s="1" t="s">
        <v>13</v>
      </c>
      <c r="N3" s="1" t="s">
        <v>83</v>
      </c>
      <c r="O3" s="1" t="s">
        <v>14</v>
      </c>
      <c r="P3" s="1" t="s">
        <v>15</v>
      </c>
      <c r="Q3" s="1" t="s">
        <v>16</v>
      </c>
      <c r="R3" s="1" t="s">
        <v>17</v>
      </c>
      <c r="S3" s="1" t="s">
        <v>18</v>
      </c>
      <c r="T3" s="1" t="s">
        <v>19</v>
      </c>
      <c r="U3" s="1" t="s">
        <v>20</v>
      </c>
      <c r="V3" s="1" t="s">
        <v>21</v>
      </c>
      <c r="W3" s="1" t="s">
        <v>84</v>
      </c>
      <c r="X3" s="1" t="s">
        <v>85</v>
      </c>
      <c r="Y3" s="1" t="s">
        <v>14</v>
      </c>
      <c r="Z3" s="1" t="s">
        <v>70</v>
      </c>
      <c r="AA3" s="1" t="s">
        <v>71</v>
      </c>
      <c r="AB3" s="1" t="s">
        <v>86</v>
      </c>
      <c r="AC3" s="1" t="s">
        <v>87</v>
      </c>
      <c r="AD3" s="1" t="s">
        <v>94</v>
      </c>
    </row>
    <row r="4" spans="1:30" x14ac:dyDescent="0.25">
      <c r="A4" s="1">
        <v>1</v>
      </c>
      <c r="B4" s="1">
        <v>19137</v>
      </c>
      <c r="C4" s="1">
        <v>9</v>
      </c>
      <c r="D4" s="1">
        <v>31</v>
      </c>
      <c r="E4" s="1">
        <v>32</v>
      </c>
      <c r="F4" s="1">
        <v>19</v>
      </c>
      <c r="G4" s="1">
        <v>2</v>
      </c>
      <c r="H4" s="1">
        <v>3</v>
      </c>
      <c r="I4" s="1">
        <v>2</v>
      </c>
      <c r="J4" s="1">
        <v>3</v>
      </c>
      <c r="K4" s="1">
        <f t="shared" ref="K4:K48" si="0">IF(N4=B4,0,1)</f>
        <v>0</v>
      </c>
      <c r="L4" s="1" t="s">
        <v>49</v>
      </c>
      <c r="M4" s="1" t="s">
        <v>74</v>
      </c>
      <c r="N4" s="1">
        <v>19137</v>
      </c>
      <c r="O4" s="1">
        <v>8427</v>
      </c>
      <c r="P4" s="1">
        <v>607</v>
      </c>
      <c r="Q4" s="1">
        <v>972</v>
      </c>
      <c r="R4" s="1">
        <v>243</v>
      </c>
      <c r="S4" s="1">
        <v>355</v>
      </c>
      <c r="T4" s="1">
        <v>438</v>
      </c>
      <c r="U4" s="1">
        <v>281</v>
      </c>
      <c r="V4" s="1">
        <v>5531</v>
      </c>
      <c r="W4" s="6">
        <v>0.2583362999881334</v>
      </c>
      <c r="X4" s="1">
        <v>3</v>
      </c>
      <c r="Y4" s="1">
        <v>8482</v>
      </c>
      <c r="Z4" s="1">
        <v>8015</v>
      </c>
      <c r="AA4" s="1">
        <v>216</v>
      </c>
      <c r="AB4" s="7">
        <v>2.5465692053760907E-2</v>
      </c>
      <c r="AC4" s="1">
        <v>1</v>
      </c>
      <c r="AD4" s="1">
        <v>0</v>
      </c>
    </row>
    <row r="5" spans="1:30" x14ac:dyDescent="0.25">
      <c r="A5" s="1">
        <v>1</v>
      </c>
      <c r="B5" s="1">
        <v>19125</v>
      </c>
      <c r="C5" s="1">
        <v>26</v>
      </c>
      <c r="D5" s="1">
        <v>64</v>
      </c>
      <c r="E5" s="1">
        <v>51</v>
      </c>
      <c r="F5" s="1">
        <v>29</v>
      </c>
      <c r="G5" s="1">
        <v>4</v>
      </c>
      <c r="H5" s="1">
        <v>4</v>
      </c>
      <c r="I5" s="1">
        <v>3</v>
      </c>
      <c r="J5" s="1">
        <v>4</v>
      </c>
      <c r="K5" s="1">
        <f t="shared" si="0"/>
        <v>0</v>
      </c>
      <c r="L5" s="1" t="s">
        <v>37</v>
      </c>
      <c r="M5" s="1" t="s">
        <v>74</v>
      </c>
      <c r="N5" s="1">
        <v>19125</v>
      </c>
      <c r="O5" s="1">
        <v>24616</v>
      </c>
      <c r="P5" s="1">
        <v>2297</v>
      </c>
      <c r="Q5" s="1">
        <v>2017</v>
      </c>
      <c r="R5" s="1">
        <v>1126</v>
      </c>
      <c r="S5" s="1">
        <v>1327</v>
      </c>
      <c r="T5" s="1">
        <v>935</v>
      </c>
      <c r="U5" s="1">
        <v>429</v>
      </c>
      <c r="V5" s="1">
        <v>16485</v>
      </c>
      <c r="W5" s="6">
        <v>0.27490250243743908</v>
      </c>
      <c r="X5" s="1">
        <v>4</v>
      </c>
      <c r="Y5" s="1">
        <v>24674</v>
      </c>
      <c r="Z5" s="1">
        <v>19811</v>
      </c>
      <c r="AA5" s="1">
        <v>1131</v>
      </c>
      <c r="AB5" s="7">
        <v>4.5837723919915703E-2</v>
      </c>
      <c r="AC5" s="1">
        <v>1</v>
      </c>
      <c r="AD5" s="1">
        <v>0</v>
      </c>
    </row>
    <row r="6" spans="1:30" x14ac:dyDescent="0.25">
      <c r="A6" s="1">
        <v>1</v>
      </c>
      <c r="B6" s="1">
        <v>19148</v>
      </c>
      <c r="C6" s="1">
        <v>49</v>
      </c>
      <c r="D6" s="1">
        <v>169</v>
      </c>
      <c r="E6" s="1">
        <v>154</v>
      </c>
      <c r="F6" s="1">
        <v>85</v>
      </c>
      <c r="G6" s="1">
        <v>6</v>
      </c>
      <c r="H6" s="1">
        <v>7</v>
      </c>
      <c r="I6" s="1">
        <v>7</v>
      </c>
      <c r="J6" s="1">
        <v>7</v>
      </c>
      <c r="K6" s="1">
        <f t="shared" si="0"/>
        <v>0</v>
      </c>
      <c r="L6" s="1" t="s">
        <v>60</v>
      </c>
      <c r="M6" s="1" t="s">
        <v>74</v>
      </c>
      <c r="N6" s="1">
        <v>19148</v>
      </c>
      <c r="O6" s="1">
        <v>52396</v>
      </c>
      <c r="P6" s="1">
        <v>5727</v>
      </c>
      <c r="Q6" s="1">
        <v>5968</v>
      </c>
      <c r="R6" s="1">
        <v>3113</v>
      </c>
      <c r="S6" s="1">
        <v>2637</v>
      </c>
      <c r="T6" s="1">
        <v>3623</v>
      </c>
      <c r="U6" s="1">
        <v>1582</v>
      </c>
      <c r="V6" s="1">
        <v>29746</v>
      </c>
      <c r="W6" s="6">
        <v>0.33294526299717536</v>
      </c>
      <c r="X6" s="1">
        <v>6</v>
      </c>
      <c r="Y6" s="1">
        <v>52594</v>
      </c>
      <c r="Z6" s="1">
        <v>34042</v>
      </c>
      <c r="AA6" s="1">
        <v>2707</v>
      </c>
      <c r="AB6" s="7">
        <v>5.1469749401072365E-2</v>
      </c>
      <c r="AC6" s="1">
        <v>1</v>
      </c>
      <c r="AD6" s="1">
        <v>0</v>
      </c>
    </row>
    <row r="7" spans="1:30" x14ac:dyDescent="0.25">
      <c r="A7" s="1">
        <v>1</v>
      </c>
      <c r="B7" s="1">
        <v>19116</v>
      </c>
      <c r="C7" s="1">
        <v>12</v>
      </c>
      <c r="D7" s="1">
        <v>30</v>
      </c>
      <c r="E7" s="1">
        <v>40</v>
      </c>
      <c r="F7" s="1">
        <v>22</v>
      </c>
      <c r="G7" s="1">
        <v>3</v>
      </c>
      <c r="H7" s="1">
        <v>2</v>
      </c>
      <c r="I7" s="1">
        <v>3</v>
      </c>
      <c r="J7" s="1">
        <v>3</v>
      </c>
      <c r="K7" s="1">
        <f t="shared" si="0"/>
        <v>0</v>
      </c>
      <c r="L7" s="1" t="s">
        <v>29</v>
      </c>
      <c r="M7" s="1" t="s">
        <v>74</v>
      </c>
      <c r="N7" s="1">
        <v>19116</v>
      </c>
      <c r="O7" s="1">
        <v>34233</v>
      </c>
      <c r="P7" s="1">
        <v>1523</v>
      </c>
      <c r="Q7" s="1">
        <v>3149</v>
      </c>
      <c r="R7" s="1">
        <v>1458</v>
      </c>
      <c r="S7" s="1">
        <v>1240</v>
      </c>
      <c r="T7" s="1">
        <v>2647</v>
      </c>
      <c r="U7" s="1">
        <v>927</v>
      </c>
      <c r="V7" s="1">
        <v>23289</v>
      </c>
      <c r="W7" s="6">
        <v>0.21528934069465136</v>
      </c>
      <c r="X7" s="1">
        <v>3</v>
      </c>
      <c r="Y7" s="1">
        <v>34912</v>
      </c>
      <c r="Z7" s="1">
        <v>24503</v>
      </c>
      <c r="AA7" s="1">
        <v>2101</v>
      </c>
      <c r="AB7" s="7">
        <v>6.0179880843263062E-2</v>
      </c>
      <c r="AC7" s="1">
        <v>1</v>
      </c>
      <c r="AD7" s="1">
        <v>0</v>
      </c>
    </row>
    <row r="8" spans="1:30" x14ac:dyDescent="0.25">
      <c r="A8" s="1">
        <v>1</v>
      </c>
      <c r="B8" s="1">
        <v>19103</v>
      </c>
      <c r="C8" s="1">
        <v>0</v>
      </c>
      <c r="D8" s="1">
        <v>0</v>
      </c>
      <c r="E8" s="1">
        <v>0</v>
      </c>
      <c r="F8" s="1">
        <v>3</v>
      </c>
      <c r="G8" s="1">
        <v>1</v>
      </c>
      <c r="H8" s="1">
        <v>1</v>
      </c>
      <c r="I8" s="1">
        <v>1</v>
      </c>
      <c r="J8" s="1">
        <v>1</v>
      </c>
      <c r="K8" s="1">
        <f t="shared" si="0"/>
        <v>0</v>
      </c>
      <c r="L8" s="1" t="s">
        <v>22</v>
      </c>
      <c r="M8" s="1" t="s">
        <v>74</v>
      </c>
      <c r="N8" s="1">
        <v>19103</v>
      </c>
      <c r="O8" s="1">
        <v>23802</v>
      </c>
      <c r="P8" s="1">
        <v>1292</v>
      </c>
      <c r="Q8" s="1">
        <v>806</v>
      </c>
      <c r="R8" s="1">
        <v>932</v>
      </c>
      <c r="S8" s="1">
        <v>626</v>
      </c>
      <c r="T8" s="1">
        <v>602</v>
      </c>
      <c r="U8" s="1">
        <v>219</v>
      </c>
      <c r="V8" s="1">
        <v>19325</v>
      </c>
      <c r="W8" s="6">
        <v>0.15360053776993529</v>
      </c>
      <c r="X8" s="1">
        <v>1</v>
      </c>
      <c r="Y8" s="1">
        <v>24219</v>
      </c>
      <c r="Z8" s="1">
        <v>18731</v>
      </c>
      <c r="AA8" s="1">
        <v>1499</v>
      </c>
      <c r="AB8" s="7">
        <v>6.1893554647177836E-2</v>
      </c>
      <c r="AC8" s="1">
        <v>1</v>
      </c>
      <c r="AD8" s="1">
        <v>0</v>
      </c>
    </row>
    <row r="9" spans="1:30" x14ac:dyDescent="0.25">
      <c r="A9" s="1">
        <v>2</v>
      </c>
      <c r="B9" s="1">
        <v>19107</v>
      </c>
      <c r="C9" s="1">
        <v>1</v>
      </c>
      <c r="D9" s="1">
        <v>2</v>
      </c>
      <c r="E9" s="1">
        <v>1</v>
      </c>
      <c r="F9" s="1">
        <v>3</v>
      </c>
      <c r="G9" s="1">
        <v>1</v>
      </c>
      <c r="H9" s="1">
        <v>1</v>
      </c>
      <c r="I9" s="1">
        <v>1</v>
      </c>
      <c r="J9" s="1">
        <v>1</v>
      </c>
      <c r="K9" s="1">
        <f t="shared" si="0"/>
        <v>0</v>
      </c>
      <c r="L9" s="1" t="s">
        <v>25</v>
      </c>
      <c r="M9" s="1" t="s">
        <v>74</v>
      </c>
      <c r="N9" s="1">
        <v>19107</v>
      </c>
      <c r="O9" s="1">
        <v>12518</v>
      </c>
      <c r="P9" s="1">
        <v>1641</v>
      </c>
      <c r="Q9" s="1">
        <v>1276</v>
      </c>
      <c r="R9" s="1">
        <v>713</v>
      </c>
      <c r="S9" s="1">
        <v>340</v>
      </c>
      <c r="T9" s="1">
        <v>357</v>
      </c>
      <c r="U9" s="1">
        <v>177</v>
      </c>
      <c r="V9" s="1">
        <v>8014</v>
      </c>
      <c r="W9" s="6">
        <v>0.31714331362837517</v>
      </c>
      <c r="X9" s="1">
        <v>6</v>
      </c>
      <c r="Y9" s="1">
        <v>13696</v>
      </c>
      <c r="Z9" s="1">
        <v>8085</v>
      </c>
      <c r="AA9" s="1">
        <v>1117</v>
      </c>
      <c r="AB9" s="7">
        <v>8.1556658878504676E-2</v>
      </c>
      <c r="AC9" s="1">
        <v>2</v>
      </c>
      <c r="AD9" s="1">
        <v>0</v>
      </c>
    </row>
    <row r="10" spans="1:30" x14ac:dyDescent="0.25">
      <c r="A10" s="1">
        <v>2</v>
      </c>
      <c r="B10" s="1">
        <v>19154</v>
      </c>
      <c r="C10" s="1">
        <v>27</v>
      </c>
      <c r="D10" s="1">
        <v>70</v>
      </c>
      <c r="E10" s="1">
        <v>62</v>
      </c>
      <c r="F10" s="1">
        <v>46</v>
      </c>
      <c r="G10" s="1">
        <v>4</v>
      </c>
      <c r="H10" s="1">
        <v>4</v>
      </c>
      <c r="I10" s="1">
        <v>4</v>
      </c>
      <c r="J10" s="1">
        <v>4</v>
      </c>
      <c r="K10" s="1">
        <f t="shared" si="0"/>
        <v>0</v>
      </c>
      <c r="L10" s="1" t="s">
        <v>66</v>
      </c>
      <c r="M10" s="1" t="s">
        <v>74</v>
      </c>
      <c r="N10" s="1">
        <v>19154</v>
      </c>
      <c r="O10" s="1">
        <v>33902</v>
      </c>
      <c r="P10" s="1">
        <v>1426</v>
      </c>
      <c r="Q10" s="1">
        <v>1337</v>
      </c>
      <c r="R10" s="1">
        <v>810</v>
      </c>
      <c r="S10" s="1">
        <v>1370</v>
      </c>
      <c r="T10" s="1">
        <v>1750</v>
      </c>
      <c r="U10" s="1">
        <v>750</v>
      </c>
      <c r="V10" s="1">
        <v>26459</v>
      </c>
      <c r="W10" s="6">
        <v>0.14580260751578078</v>
      </c>
      <c r="X10" s="1">
        <v>1</v>
      </c>
      <c r="Y10" s="1">
        <v>34253</v>
      </c>
      <c r="Z10" s="1">
        <v>28481</v>
      </c>
      <c r="AA10" s="1">
        <v>2914</v>
      </c>
      <c r="AB10" s="7">
        <v>8.5072840335153124E-2</v>
      </c>
      <c r="AC10" s="1">
        <v>2</v>
      </c>
      <c r="AD10" s="1">
        <v>0</v>
      </c>
    </row>
    <row r="11" spans="1:30" x14ac:dyDescent="0.25">
      <c r="A11" s="1">
        <v>2</v>
      </c>
      <c r="B11" s="1">
        <v>19106</v>
      </c>
      <c r="C11" s="1">
        <v>0</v>
      </c>
      <c r="D11" s="1">
        <v>1</v>
      </c>
      <c r="E11" s="1">
        <v>0</v>
      </c>
      <c r="F11" s="1">
        <v>0</v>
      </c>
      <c r="G11" s="1">
        <v>1</v>
      </c>
      <c r="H11" s="1">
        <v>1</v>
      </c>
      <c r="I11" s="1">
        <v>1</v>
      </c>
      <c r="J11" s="1">
        <v>1</v>
      </c>
      <c r="K11" s="1">
        <f t="shared" si="0"/>
        <v>0</v>
      </c>
      <c r="L11" s="1" t="s">
        <v>24</v>
      </c>
      <c r="M11" s="1" t="s">
        <v>74</v>
      </c>
      <c r="N11" s="1">
        <v>19106</v>
      </c>
      <c r="O11" s="1">
        <v>11372</v>
      </c>
      <c r="P11" s="1">
        <v>615</v>
      </c>
      <c r="Q11" s="1">
        <v>236</v>
      </c>
      <c r="R11" s="1">
        <v>146</v>
      </c>
      <c r="S11" s="1">
        <v>66</v>
      </c>
      <c r="T11" s="1">
        <v>321</v>
      </c>
      <c r="U11" s="1">
        <v>47</v>
      </c>
      <c r="V11" s="1">
        <v>9941</v>
      </c>
      <c r="W11" s="6">
        <v>9.3475202251143155E-2</v>
      </c>
      <c r="X11" s="1">
        <v>1</v>
      </c>
      <c r="Y11" s="1">
        <v>12375</v>
      </c>
      <c r="Z11" s="1">
        <v>10179</v>
      </c>
      <c r="AA11" s="1">
        <v>1054</v>
      </c>
      <c r="AB11" s="7">
        <v>8.5171717171717176E-2</v>
      </c>
      <c r="AC11" s="1">
        <v>2</v>
      </c>
      <c r="AD11" s="1">
        <v>0</v>
      </c>
    </row>
    <row r="12" spans="1:30" x14ac:dyDescent="0.25">
      <c r="A12" s="1">
        <v>2</v>
      </c>
      <c r="B12" s="1">
        <v>19147</v>
      </c>
      <c r="C12" s="1">
        <v>14</v>
      </c>
      <c r="D12" s="1">
        <v>20</v>
      </c>
      <c r="E12" s="1">
        <v>38</v>
      </c>
      <c r="F12" s="1">
        <v>22</v>
      </c>
      <c r="G12" s="1">
        <v>3</v>
      </c>
      <c r="H12" s="1">
        <v>2</v>
      </c>
      <c r="I12" s="1">
        <v>3</v>
      </c>
      <c r="J12" s="1">
        <v>3</v>
      </c>
      <c r="K12" s="1">
        <f t="shared" si="0"/>
        <v>0</v>
      </c>
      <c r="L12" s="1" t="s">
        <v>59</v>
      </c>
      <c r="M12" s="1" t="s">
        <v>74</v>
      </c>
      <c r="N12" s="1">
        <v>19147</v>
      </c>
      <c r="O12" s="1">
        <v>38950</v>
      </c>
      <c r="P12" s="1">
        <v>1888</v>
      </c>
      <c r="Q12" s="1">
        <v>2462</v>
      </c>
      <c r="R12" s="1">
        <v>1579</v>
      </c>
      <c r="S12" s="1">
        <v>993</v>
      </c>
      <c r="T12" s="1">
        <v>2541</v>
      </c>
      <c r="U12" s="1">
        <v>1040</v>
      </c>
      <c r="V12" s="1">
        <v>28447</v>
      </c>
      <c r="W12" s="6">
        <v>0.17771501925545571</v>
      </c>
      <c r="X12" s="1">
        <v>2</v>
      </c>
      <c r="Y12" s="1">
        <v>39060</v>
      </c>
      <c r="Z12" s="1">
        <v>28432</v>
      </c>
      <c r="AA12" s="1">
        <v>3568</v>
      </c>
      <c r="AB12" s="7">
        <v>9.1346646185355859E-2</v>
      </c>
      <c r="AC12" s="1">
        <v>2</v>
      </c>
      <c r="AD12" s="1">
        <v>0</v>
      </c>
    </row>
    <row r="13" spans="1:30" x14ac:dyDescent="0.25">
      <c r="A13" s="1">
        <v>2</v>
      </c>
      <c r="B13" s="1">
        <v>19127</v>
      </c>
      <c r="C13" s="1">
        <v>0</v>
      </c>
      <c r="D13" s="1">
        <v>7</v>
      </c>
      <c r="E13" s="1">
        <v>1</v>
      </c>
      <c r="F13" s="1">
        <v>4</v>
      </c>
      <c r="G13" s="1">
        <v>1</v>
      </c>
      <c r="H13" s="1">
        <v>1</v>
      </c>
      <c r="I13" s="1">
        <v>1</v>
      </c>
      <c r="J13" s="1">
        <v>1</v>
      </c>
      <c r="K13" s="1">
        <f t="shared" si="0"/>
        <v>0</v>
      </c>
      <c r="L13" s="1" t="s">
        <v>39</v>
      </c>
      <c r="M13" s="1" t="s">
        <v>74</v>
      </c>
      <c r="N13" s="1">
        <v>19127</v>
      </c>
      <c r="O13" s="1">
        <v>6036</v>
      </c>
      <c r="P13" s="1">
        <v>972</v>
      </c>
      <c r="Q13" s="1">
        <v>411</v>
      </c>
      <c r="R13" s="1">
        <v>268</v>
      </c>
      <c r="S13" s="1">
        <v>97</v>
      </c>
      <c r="T13" s="1">
        <v>271</v>
      </c>
      <c r="U13" s="1">
        <v>85</v>
      </c>
      <c r="V13" s="1">
        <v>3932</v>
      </c>
      <c r="W13" s="6">
        <v>0.28959575878064941</v>
      </c>
      <c r="X13" s="1">
        <v>6</v>
      </c>
      <c r="Y13" s="1">
        <v>6082</v>
      </c>
      <c r="Z13" s="1">
        <v>5186</v>
      </c>
      <c r="AA13" s="1">
        <v>569</v>
      </c>
      <c r="AB13" s="7">
        <v>9.3554751726405788E-2</v>
      </c>
      <c r="AC13" s="1">
        <v>2</v>
      </c>
      <c r="AD13" s="1">
        <v>0</v>
      </c>
    </row>
    <row r="14" spans="1:30" x14ac:dyDescent="0.25">
      <c r="A14" s="1">
        <v>3</v>
      </c>
      <c r="B14" s="1">
        <v>19115</v>
      </c>
      <c r="C14" s="1">
        <v>12</v>
      </c>
      <c r="D14" s="1">
        <v>39</v>
      </c>
      <c r="E14" s="1">
        <v>35</v>
      </c>
      <c r="F14" s="1">
        <v>25</v>
      </c>
      <c r="G14" s="1">
        <v>2</v>
      </c>
      <c r="H14" s="1">
        <v>3</v>
      </c>
      <c r="I14" s="1">
        <v>2</v>
      </c>
      <c r="J14" s="1">
        <v>3</v>
      </c>
      <c r="K14" s="1">
        <f t="shared" si="0"/>
        <v>0</v>
      </c>
      <c r="L14" s="1" t="s">
        <v>28</v>
      </c>
      <c r="M14" s="1" t="s">
        <v>74</v>
      </c>
      <c r="N14" s="1">
        <v>19115</v>
      </c>
      <c r="O14" s="1">
        <v>33888</v>
      </c>
      <c r="P14" s="1">
        <v>1148</v>
      </c>
      <c r="Q14" s="1">
        <v>2994</v>
      </c>
      <c r="R14" s="1">
        <v>1056</v>
      </c>
      <c r="S14" s="1">
        <v>1151</v>
      </c>
      <c r="T14" s="1">
        <v>1993</v>
      </c>
      <c r="U14" s="1">
        <v>705</v>
      </c>
      <c r="V14" s="1">
        <v>24841</v>
      </c>
      <c r="W14" s="6">
        <v>0.1873524551463645</v>
      </c>
      <c r="X14" s="1">
        <v>2</v>
      </c>
      <c r="Y14" s="1">
        <v>34479</v>
      </c>
      <c r="Z14" s="1">
        <v>25168</v>
      </c>
      <c r="AA14" s="1">
        <v>3410</v>
      </c>
      <c r="AB14" s="7">
        <v>9.8900780185040171E-2</v>
      </c>
      <c r="AC14" s="1">
        <v>3</v>
      </c>
      <c r="AD14" s="1">
        <v>0</v>
      </c>
    </row>
    <row r="15" spans="1:30" x14ac:dyDescent="0.25">
      <c r="A15" s="1">
        <v>3</v>
      </c>
      <c r="B15" s="1">
        <v>19114</v>
      </c>
      <c r="C15" s="1">
        <v>10</v>
      </c>
      <c r="D15" s="1">
        <v>71</v>
      </c>
      <c r="E15" s="1">
        <v>49</v>
      </c>
      <c r="F15" s="1">
        <v>35</v>
      </c>
      <c r="G15" s="1">
        <v>2</v>
      </c>
      <c r="H15" s="1">
        <v>4</v>
      </c>
      <c r="I15" s="1">
        <v>3</v>
      </c>
      <c r="J15" s="1">
        <v>4</v>
      </c>
      <c r="K15" s="1">
        <f t="shared" si="0"/>
        <v>0</v>
      </c>
      <c r="L15" s="1" t="s">
        <v>27</v>
      </c>
      <c r="M15" s="1" t="s">
        <v>74</v>
      </c>
      <c r="N15" s="1">
        <v>19114</v>
      </c>
      <c r="O15" s="1">
        <v>31387</v>
      </c>
      <c r="P15" s="1">
        <v>1656</v>
      </c>
      <c r="Q15" s="1">
        <v>1493</v>
      </c>
      <c r="R15" s="1">
        <v>1075</v>
      </c>
      <c r="S15" s="1">
        <v>1167</v>
      </c>
      <c r="T15" s="1">
        <v>2385</v>
      </c>
      <c r="U15" s="1">
        <v>802</v>
      </c>
      <c r="V15" s="1">
        <v>22809</v>
      </c>
      <c r="W15" s="6">
        <v>0.17175900850670661</v>
      </c>
      <c r="X15" s="1">
        <v>2</v>
      </c>
      <c r="Y15" s="1">
        <v>31736</v>
      </c>
      <c r="Z15" s="1">
        <v>25581</v>
      </c>
      <c r="AA15" s="1">
        <v>3262</v>
      </c>
      <c r="AB15" s="7">
        <v>0.10278548021174691</v>
      </c>
      <c r="AC15" s="1">
        <v>3</v>
      </c>
      <c r="AD15" s="1">
        <v>0</v>
      </c>
    </row>
    <row r="16" spans="1:30" x14ac:dyDescent="0.25">
      <c r="A16" s="1">
        <v>3</v>
      </c>
      <c r="B16" s="1">
        <v>19128</v>
      </c>
      <c r="C16" s="1">
        <v>12</v>
      </c>
      <c r="D16" s="1">
        <v>36</v>
      </c>
      <c r="E16" s="1">
        <v>43</v>
      </c>
      <c r="F16" s="1">
        <v>14</v>
      </c>
      <c r="G16" s="1">
        <v>3</v>
      </c>
      <c r="H16" s="1">
        <v>3</v>
      </c>
      <c r="I16" s="1">
        <v>3</v>
      </c>
      <c r="J16" s="1">
        <v>2</v>
      </c>
      <c r="K16" s="1">
        <f t="shared" si="0"/>
        <v>0</v>
      </c>
      <c r="L16" s="1" t="s">
        <v>40</v>
      </c>
      <c r="M16" s="1" t="s">
        <v>74</v>
      </c>
      <c r="N16" s="1">
        <v>19128</v>
      </c>
      <c r="O16" s="1">
        <v>38009</v>
      </c>
      <c r="P16" s="1">
        <v>2239</v>
      </c>
      <c r="Q16" s="1">
        <v>1513</v>
      </c>
      <c r="R16" s="1">
        <v>723</v>
      </c>
      <c r="S16" s="1">
        <v>1239</v>
      </c>
      <c r="T16" s="1">
        <v>2355</v>
      </c>
      <c r="U16" s="1">
        <v>677</v>
      </c>
      <c r="V16" s="1">
        <v>29263</v>
      </c>
      <c r="W16" s="6">
        <v>0.15033281591202083</v>
      </c>
      <c r="X16" s="1">
        <v>1</v>
      </c>
      <c r="Y16" s="1">
        <v>38309</v>
      </c>
      <c r="Z16" s="1">
        <v>30433</v>
      </c>
      <c r="AA16" s="1">
        <v>4929</v>
      </c>
      <c r="AB16" s="7">
        <v>0.12866428254457177</v>
      </c>
      <c r="AC16" s="1">
        <v>3</v>
      </c>
      <c r="AD16" s="1">
        <v>0</v>
      </c>
    </row>
    <row r="17" spans="1:30" x14ac:dyDescent="0.25">
      <c r="A17" s="1">
        <v>3</v>
      </c>
      <c r="B17" s="1">
        <v>19152</v>
      </c>
      <c r="C17" s="1">
        <v>16</v>
      </c>
      <c r="D17" s="1">
        <v>76</v>
      </c>
      <c r="E17" s="1">
        <v>75</v>
      </c>
      <c r="F17" s="1">
        <v>52</v>
      </c>
      <c r="G17" s="1">
        <v>3</v>
      </c>
      <c r="H17" s="1">
        <v>4</v>
      </c>
      <c r="I17" s="1">
        <v>4</v>
      </c>
      <c r="J17" s="1">
        <v>4</v>
      </c>
      <c r="K17" s="1">
        <f t="shared" si="0"/>
        <v>0</v>
      </c>
      <c r="L17" s="1" t="s">
        <v>64</v>
      </c>
      <c r="M17" s="1" t="s">
        <v>74</v>
      </c>
      <c r="N17" s="1">
        <v>19152</v>
      </c>
      <c r="O17" s="1">
        <v>35940</v>
      </c>
      <c r="P17" s="1">
        <v>2076</v>
      </c>
      <c r="Q17" s="1">
        <v>3101</v>
      </c>
      <c r="R17" s="1">
        <v>1258</v>
      </c>
      <c r="S17" s="1">
        <v>2014</v>
      </c>
      <c r="T17" s="1">
        <v>2357</v>
      </c>
      <c r="U17" s="1">
        <v>1810</v>
      </c>
      <c r="V17" s="1">
        <v>23324</v>
      </c>
      <c r="W17" s="6">
        <v>0.23508625486922649</v>
      </c>
      <c r="X17" s="1">
        <v>3</v>
      </c>
      <c r="Y17" s="1">
        <v>37067</v>
      </c>
      <c r="Z17" s="1">
        <v>22738</v>
      </c>
      <c r="AA17" s="1">
        <v>5729</v>
      </c>
      <c r="AB17" s="7">
        <v>0.15455796260824992</v>
      </c>
      <c r="AC17" s="1">
        <v>3</v>
      </c>
      <c r="AD17" s="1">
        <v>0</v>
      </c>
    </row>
    <row r="18" spans="1:30" x14ac:dyDescent="0.25">
      <c r="A18" s="1">
        <v>3</v>
      </c>
      <c r="B18" s="1">
        <v>19136</v>
      </c>
      <c r="C18" s="1">
        <v>39</v>
      </c>
      <c r="D18" s="1">
        <v>99</v>
      </c>
      <c r="E18" s="1">
        <v>96</v>
      </c>
      <c r="F18" s="1">
        <v>66</v>
      </c>
      <c r="G18" s="1">
        <v>6</v>
      </c>
      <c r="H18" s="1">
        <v>6</v>
      </c>
      <c r="I18" s="1">
        <v>6</v>
      </c>
      <c r="J18" s="1">
        <v>6</v>
      </c>
      <c r="K18" s="1">
        <f t="shared" si="0"/>
        <v>0</v>
      </c>
      <c r="L18" s="1" t="s">
        <v>48</v>
      </c>
      <c r="M18" s="1" t="s">
        <v>74</v>
      </c>
      <c r="N18" s="1">
        <v>19136</v>
      </c>
      <c r="O18" s="1">
        <v>32307</v>
      </c>
      <c r="P18" s="1">
        <v>2528</v>
      </c>
      <c r="Q18" s="1">
        <v>3431</v>
      </c>
      <c r="R18" s="1">
        <v>1842</v>
      </c>
      <c r="S18" s="1">
        <v>1684</v>
      </c>
      <c r="T18" s="1">
        <v>2367</v>
      </c>
      <c r="U18" s="1">
        <v>690</v>
      </c>
      <c r="V18" s="1">
        <v>19765</v>
      </c>
      <c r="W18" s="6">
        <v>0.29358962453957349</v>
      </c>
      <c r="X18" s="1">
        <v>6</v>
      </c>
      <c r="Y18" s="1">
        <v>34470</v>
      </c>
      <c r="Z18" s="1">
        <v>24790</v>
      </c>
      <c r="AA18" s="1">
        <v>5578</v>
      </c>
      <c r="AB18" s="7">
        <v>0.16182187409341456</v>
      </c>
      <c r="AC18" s="1">
        <v>3</v>
      </c>
      <c r="AD18" s="1">
        <v>0</v>
      </c>
    </row>
    <row r="19" spans="1:30" x14ac:dyDescent="0.25">
      <c r="A19" s="1">
        <v>4</v>
      </c>
      <c r="B19" s="1">
        <v>19134</v>
      </c>
      <c r="C19" s="1">
        <v>102</v>
      </c>
      <c r="D19" s="1">
        <v>313</v>
      </c>
      <c r="E19" s="1">
        <v>332</v>
      </c>
      <c r="F19" s="1">
        <v>158</v>
      </c>
      <c r="G19" s="1">
        <v>9</v>
      </c>
      <c r="H19" s="1">
        <v>9</v>
      </c>
      <c r="I19" s="1">
        <v>9</v>
      </c>
      <c r="J19" s="1">
        <v>9</v>
      </c>
      <c r="K19" s="1">
        <f t="shared" si="0"/>
        <v>0</v>
      </c>
      <c r="L19" s="1" t="s">
        <v>46</v>
      </c>
      <c r="M19" s="1" t="s">
        <v>74</v>
      </c>
      <c r="N19" s="1">
        <v>19134</v>
      </c>
      <c r="O19" s="1">
        <v>61076</v>
      </c>
      <c r="P19" s="1">
        <v>12149</v>
      </c>
      <c r="Q19" s="1">
        <v>12884</v>
      </c>
      <c r="R19" s="1">
        <v>5311</v>
      </c>
      <c r="S19" s="1">
        <v>4367</v>
      </c>
      <c r="T19" s="1">
        <v>4454</v>
      </c>
      <c r="U19" s="1">
        <v>1251</v>
      </c>
      <c r="V19" s="1">
        <v>20660</v>
      </c>
      <c r="W19" s="6">
        <v>0.56832471019713149</v>
      </c>
      <c r="X19" s="1">
        <v>10</v>
      </c>
      <c r="Y19" s="1">
        <v>61509</v>
      </c>
      <c r="Z19" s="1">
        <v>34399</v>
      </c>
      <c r="AA19" s="1">
        <v>11200</v>
      </c>
      <c r="AB19" s="7">
        <v>0.18208717423466483</v>
      </c>
      <c r="AC19" s="1">
        <v>4</v>
      </c>
      <c r="AD19" s="1">
        <v>0</v>
      </c>
    </row>
    <row r="20" spans="1:30" x14ac:dyDescent="0.25">
      <c r="A20" s="1">
        <v>4</v>
      </c>
      <c r="B20" s="1">
        <v>19130</v>
      </c>
      <c r="C20" s="1">
        <v>4</v>
      </c>
      <c r="D20" s="1">
        <v>12</v>
      </c>
      <c r="E20" s="1">
        <v>13</v>
      </c>
      <c r="F20" s="1">
        <v>6</v>
      </c>
      <c r="G20" s="1">
        <v>2</v>
      </c>
      <c r="H20" s="1">
        <v>2</v>
      </c>
      <c r="I20" s="1">
        <v>2</v>
      </c>
      <c r="J20" s="1">
        <v>2</v>
      </c>
      <c r="K20" s="1">
        <f t="shared" si="0"/>
        <v>0</v>
      </c>
      <c r="L20" s="1" t="s">
        <v>42</v>
      </c>
      <c r="M20" s="1" t="s">
        <v>74</v>
      </c>
      <c r="N20" s="1">
        <v>19130</v>
      </c>
      <c r="O20" s="1">
        <v>26913</v>
      </c>
      <c r="P20" s="1">
        <v>1726</v>
      </c>
      <c r="Q20" s="1">
        <v>1662</v>
      </c>
      <c r="R20" s="1">
        <v>583</v>
      </c>
      <c r="S20" s="1">
        <v>507</v>
      </c>
      <c r="T20" s="1">
        <v>1173</v>
      </c>
      <c r="U20" s="1">
        <v>483</v>
      </c>
      <c r="V20" s="1">
        <v>20779</v>
      </c>
      <c r="W20" s="6">
        <v>0.16638799093374948</v>
      </c>
      <c r="X20" s="1">
        <v>2</v>
      </c>
      <c r="Y20" s="1">
        <v>27410</v>
      </c>
      <c r="Z20" s="1">
        <v>18784</v>
      </c>
      <c r="AA20" s="1">
        <v>5096</v>
      </c>
      <c r="AB20" s="7">
        <v>0.18591754834002189</v>
      </c>
      <c r="AC20" s="1">
        <v>4</v>
      </c>
      <c r="AD20" s="1">
        <v>0</v>
      </c>
    </row>
    <row r="21" spans="1:30" x14ac:dyDescent="0.25">
      <c r="A21" s="1">
        <v>4</v>
      </c>
      <c r="B21" s="1">
        <v>19118</v>
      </c>
      <c r="C21" s="1">
        <v>0</v>
      </c>
      <c r="D21" s="1">
        <v>2</v>
      </c>
      <c r="E21" s="1">
        <v>2</v>
      </c>
      <c r="F21" s="1">
        <v>1</v>
      </c>
      <c r="G21" s="1">
        <v>1</v>
      </c>
      <c r="H21" s="1">
        <v>1</v>
      </c>
      <c r="I21" s="1">
        <v>1</v>
      </c>
      <c r="J21" s="1">
        <v>1</v>
      </c>
      <c r="K21" s="1">
        <f t="shared" si="0"/>
        <v>0</v>
      </c>
      <c r="L21" s="1" t="s">
        <v>30</v>
      </c>
      <c r="M21" s="1" t="s">
        <v>74</v>
      </c>
      <c r="N21" s="1">
        <v>19118</v>
      </c>
      <c r="O21" s="1">
        <v>10005</v>
      </c>
      <c r="P21" s="1">
        <v>431</v>
      </c>
      <c r="Q21" s="1">
        <v>233</v>
      </c>
      <c r="R21" s="1">
        <v>210</v>
      </c>
      <c r="S21" s="1">
        <v>219</v>
      </c>
      <c r="T21" s="1">
        <v>586</v>
      </c>
      <c r="U21" s="1">
        <v>213</v>
      </c>
      <c r="V21" s="1">
        <v>8113</v>
      </c>
      <c r="W21" s="6">
        <v>0.10924537731134433</v>
      </c>
      <c r="X21" s="1">
        <v>1</v>
      </c>
      <c r="Y21" s="1">
        <v>10919</v>
      </c>
      <c r="Z21" s="1">
        <v>7556</v>
      </c>
      <c r="AA21" s="1">
        <v>2091</v>
      </c>
      <c r="AB21" s="7">
        <v>0.19150105321000091</v>
      </c>
      <c r="AC21" s="1">
        <v>4</v>
      </c>
      <c r="AD21" s="1">
        <v>0</v>
      </c>
    </row>
    <row r="22" spans="1:30" x14ac:dyDescent="0.25">
      <c r="A22" s="1">
        <v>4</v>
      </c>
      <c r="B22" s="1">
        <v>19111</v>
      </c>
      <c r="C22" s="1">
        <v>45</v>
      </c>
      <c r="D22" s="1">
        <v>172</v>
      </c>
      <c r="E22" s="1">
        <v>178</v>
      </c>
      <c r="F22" s="1">
        <v>119</v>
      </c>
      <c r="G22" s="1">
        <v>6</v>
      </c>
      <c r="H22" s="1">
        <v>8</v>
      </c>
      <c r="I22" s="1">
        <v>7</v>
      </c>
      <c r="J22" s="1">
        <v>9</v>
      </c>
      <c r="K22" s="1">
        <f t="shared" si="0"/>
        <v>0</v>
      </c>
      <c r="L22" s="1" t="s">
        <v>26</v>
      </c>
      <c r="M22" s="1" t="s">
        <v>74</v>
      </c>
      <c r="N22" s="1">
        <v>19111</v>
      </c>
      <c r="O22" s="1">
        <v>67507</v>
      </c>
      <c r="P22" s="1">
        <v>4905</v>
      </c>
      <c r="Q22" s="1">
        <v>6961</v>
      </c>
      <c r="R22" s="1">
        <v>3849</v>
      </c>
      <c r="S22" s="1">
        <v>3121</v>
      </c>
      <c r="T22" s="1">
        <v>5669</v>
      </c>
      <c r="U22" s="1">
        <v>2764</v>
      </c>
      <c r="V22" s="1">
        <v>40238</v>
      </c>
      <c r="W22" s="6">
        <v>0.27902291614202973</v>
      </c>
      <c r="X22" s="1">
        <v>4</v>
      </c>
      <c r="Y22" s="1">
        <v>68263</v>
      </c>
      <c r="Z22" s="1">
        <v>36706</v>
      </c>
      <c r="AA22" s="1">
        <v>16409</v>
      </c>
      <c r="AB22" s="7">
        <v>0.24037912192549404</v>
      </c>
      <c r="AC22" s="1">
        <v>4</v>
      </c>
      <c r="AD22" s="1">
        <v>0</v>
      </c>
    </row>
    <row r="23" spans="1:30" x14ac:dyDescent="0.25">
      <c r="A23" s="1">
        <v>4</v>
      </c>
      <c r="B23" s="1">
        <v>19135</v>
      </c>
      <c r="C23" s="1">
        <v>57</v>
      </c>
      <c r="D23" s="1">
        <v>158</v>
      </c>
      <c r="E23" s="1">
        <v>160</v>
      </c>
      <c r="F23" s="1">
        <v>84</v>
      </c>
      <c r="G23" s="1">
        <v>7</v>
      </c>
      <c r="H23" s="1">
        <v>7</v>
      </c>
      <c r="I23" s="1">
        <v>7</v>
      </c>
      <c r="J23" s="1">
        <v>7</v>
      </c>
      <c r="K23" s="1">
        <f t="shared" si="0"/>
        <v>0</v>
      </c>
      <c r="L23" s="1" t="s">
        <v>47</v>
      </c>
      <c r="M23" s="1" t="s">
        <v>74</v>
      </c>
      <c r="N23" s="1">
        <v>19135</v>
      </c>
      <c r="O23" s="1">
        <v>35180</v>
      </c>
      <c r="P23" s="1">
        <v>2848</v>
      </c>
      <c r="Q23" s="1">
        <v>4692</v>
      </c>
      <c r="R23" s="1">
        <v>2437</v>
      </c>
      <c r="S23" s="1">
        <v>1749</v>
      </c>
      <c r="T23" s="1">
        <v>3232</v>
      </c>
      <c r="U23" s="1">
        <v>925</v>
      </c>
      <c r="V23" s="1">
        <v>19297</v>
      </c>
      <c r="W23" s="6">
        <v>0.33331438317225698</v>
      </c>
      <c r="X23" s="1">
        <v>7</v>
      </c>
      <c r="Y23" s="1">
        <v>35302</v>
      </c>
      <c r="Z23" s="1">
        <v>19768</v>
      </c>
      <c r="AA23" s="1">
        <v>8941</v>
      </c>
      <c r="AB23" s="7">
        <v>0.25327176930485523</v>
      </c>
      <c r="AC23" s="1">
        <v>4</v>
      </c>
      <c r="AD23" s="1">
        <v>0</v>
      </c>
    </row>
    <row r="24" spans="1:30" x14ac:dyDescent="0.25">
      <c r="A24" s="1">
        <v>6</v>
      </c>
      <c r="B24" s="1">
        <v>19149</v>
      </c>
      <c r="C24" s="1">
        <v>63</v>
      </c>
      <c r="D24" s="1">
        <v>186</v>
      </c>
      <c r="E24" s="1">
        <v>192</v>
      </c>
      <c r="F24" s="1">
        <v>120</v>
      </c>
      <c r="G24" s="1">
        <v>7</v>
      </c>
      <c r="H24" s="1">
        <v>8</v>
      </c>
      <c r="I24" s="1">
        <v>8</v>
      </c>
      <c r="J24" s="1">
        <v>9</v>
      </c>
      <c r="K24" s="1">
        <f t="shared" si="0"/>
        <v>0</v>
      </c>
      <c r="L24" s="1" t="s">
        <v>61</v>
      </c>
      <c r="M24" s="1" t="s">
        <v>74</v>
      </c>
      <c r="N24" s="1">
        <v>19149</v>
      </c>
      <c r="O24" s="1">
        <v>59397</v>
      </c>
      <c r="P24" s="1">
        <v>3869</v>
      </c>
      <c r="Q24" s="1">
        <v>9239</v>
      </c>
      <c r="R24" s="1">
        <v>3995</v>
      </c>
      <c r="S24" s="1">
        <v>4370</v>
      </c>
      <c r="T24" s="1">
        <v>4792</v>
      </c>
      <c r="U24" s="1">
        <v>2682</v>
      </c>
      <c r="V24" s="1">
        <v>30450</v>
      </c>
      <c r="W24" s="6">
        <v>0.36151657491119082</v>
      </c>
      <c r="X24" s="1">
        <v>7</v>
      </c>
      <c r="Y24" s="1">
        <v>59633</v>
      </c>
      <c r="Z24" s="1">
        <v>24841</v>
      </c>
      <c r="AA24" s="1">
        <v>16364</v>
      </c>
      <c r="AB24" s="7">
        <v>0.27441181895930106</v>
      </c>
      <c r="AC24" s="1">
        <v>6</v>
      </c>
      <c r="AD24" s="1">
        <v>0</v>
      </c>
    </row>
    <row r="25" spans="1:30" x14ac:dyDescent="0.25">
      <c r="A25" s="1">
        <v>6</v>
      </c>
      <c r="B25" s="1">
        <v>19123</v>
      </c>
      <c r="C25" s="1">
        <v>8</v>
      </c>
      <c r="D25" s="1">
        <v>15</v>
      </c>
      <c r="E25" s="1">
        <v>16</v>
      </c>
      <c r="F25" s="1">
        <v>4</v>
      </c>
      <c r="G25" s="1">
        <v>2</v>
      </c>
      <c r="H25" s="1">
        <v>2</v>
      </c>
      <c r="I25" s="1">
        <v>2</v>
      </c>
      <c r="J25" s="1">
        <v>2</v>
      </c>
      <c r="K25" s="1">
        <f t="shared" si="0"/>
        <v>0</v>
      </c>
      <c r="L25" s="1" t="s">
        <v>35</v>
      </c>
      <c r="M25" s="1" t="s">
        <v>74</v>
      </c>
      <c r="N25" s="1">
        <v>19123</v>
      </c>
      <c r="O25" s="1">
        <v>15384</v>
      </c>
      <c r="P25" s="1">
        <v>1861</v>
      </c>
      <c r="Q25" s="1">
        <v>1130</v>
      </c>
      <c r="R25" s="1">
        <v>648</v>
      </c>
      <c r="S25" s="1">
        <v>638</v>
      </c>
      <c r="T25" s="1">
        <v>686</v>
      </c>
      <c r="U25" s="1">
        <v>165</v>
      </c>
      <c r="V25" s="1">
        <v>10256</v>
      </c>
      <c r="W25" s="6">
        <v>0.27801612064482578</v>
      </c>
      <c r="X25" s="1">
        <v>4</v>
      </c>
      <c r="Y25" s="1">
        <v>15681</v>
      </c>
      <c r="Z25" s="1">
        <v>8496</v>
      </c>
      <c r="AA25" s="1">
        <v>4719</v>
      </c>
      <c r="AB25" s="7">
        <v>0.30093744021427205</v>
      </c>
      <c r="AC25" s="1">
        <v>6</v>
      </c>
      <c r="AD25" s="1">
        <v>0</v>
      </c>
    </row>
    <row r="26" spans="1:30" x14ac:dyDescent="0.25">
      <c r="A26" s="1">
        <v>6</v>
      </c>
      <c r="B26" s="1">
        <v>19145</v>
      </c>
      <c r="C26" s="1">
        <v>63</v>
      </c>
      <c r="D26" s="1">
        <v>155</v>
      </c>
      <c r="E26" s="1">
        <v>169</v>
      </c>
      <c r="F26" s="1">
        <v>77</v>
      </c>
      <c r="G26" s="1">
        <v>7</v>
      </c>
      <c r="H26" s="1">
        <v>7</v>
      </c>
      <c r="I26" s="1">
        <v>7</v>
      </c>
      <c r="J26" s="1">
        <v>7</v>
      </c>
      <c r="K26" s="1">
        <f t="shared" si="0"/>
        <v>0</v>
      </c>
      <c r="L26" s="1" t="s">
        <v>57</v>
      </c>
      <c r="M26" s="1" t="s">
        <v>74</v>
      </c>
      <c r="N26" s="1">
        <v>19145</v>
      </c>
      <c r="O26" s="1">
        <v>46263</v>
      </c>
      <c r="P26" s="1">
        <v>4492</v>
      </c>
      <c r="Q26" s="1">
        <v>5397</v>
      </c>
      <c r="R26" s="1">
        <v>2254</v>
      </c>
      <c r="S26" s="1">
        <v>2972</v>
      </c>
      <c r="T26" s="1">
        <v>4090</v>
      </c>
      <c r="U26" s="1">
        <v>1336</v>
      </c>
      <c r="V26" s="1">
        <v>25722</v>
      </c>
      <c r="W26" s="6">
        <v>0.32671897628774615</v>
      </c>
      <c r="X26" s="1">
        <v>6</v>
      </c>
      <c r="Y26" s="1">
        <v>46623</v>
      </c>
      <c r="Z26" s="1">
        <v>24090</v>
      </c>
      <c r="AA26" s="1">
        <v>14501</v>
      </c>
      <c r="AB26" s="7">
        <v>0.31102674645561201</v>
      </c>
      <c r="AC26" s="1">
        <v>6</v>
      </c>
      <c r="AD26" s="1">
        <v>0</v>
      </c>
    </row>
    <row r="27" spans="1:30" x14ac:dyDescent="0.25">
      <c r="A27" s="1">
        <v>6</v>
      </c>
      <c r="B27" s="1">
        <v>19129</v>
      </c>
      <c r="C27" s="1">
        <v>12</v>
      </c>
      <c r="D27" s="1">
        <v>26</v>
      </c>
      <c r="E27" s="1">
        <v>30</v>
      </c>
      <c r="F27" s="1">
        <v>14</v>
      </c>
      <c r="G27" s="1">
        <v>3</v>
      </c>
      <c r="H27" s="1">
        <v>2</v>
      </c>
      <c r="I27" s="1">
        <v>2</v>
      </c>
      <c r="J27" s="1">
        <v>2</v>
      </c>
      <c r="K27" s="1">
        <f t="shared" si="0"/>
        <v>0</v>
      </c>
      <c r="L27" s="1" t="s">
        <v>41</v>
      </c>
      <c r="M27" s="1" t="s">
        <v>74</v>
      </c>
      <c r="N27" s="1">
        <v>19129</v>
      </c>
      <c r="O27" s="1">
        <v>9796</v>
      </c>
      <c r="P27" s="1">
        <v>812</v>
      </c>
      <c r="Q27" s="1">
        <v>717</v>
      </c>
      <c r="R27" s="1">
        <v>514</v>
      </c>
      <c r="S27" s="1">
        <v>127</v>
      </c>
      <c r="T27" s="1">
        <v>187</v>
      </c>
      <c r="U27" s="1">
        <v>132</v>
      </c>
      <c r="V27" s="1">
        <v>7307</v>
      </c>
      <c r="W27" s="6">
        <v>0.22151898734177214</v>
      </c>
      <c r="X27" s="1">
        <v>3</v>
      </c>
      <c r="Y27" s="1">
        <v>10640</v>
      </c>
      <c r="Z27" s="1">
        <v>5707</v>
      </c>
      <c r="AA27" s="1">
        <v>3800</v>
      </c>
      <c r="AB27" s="7">
        <v>0.35714285714285715</v>
      </c>
      <c r="AC27" s="1">
        <v>6</v>
      </c>
      <c r="AD27" s="1">
        <v>0</v>
      </c>
    </row>
    <row r="28" spans="1:30" x14ac:dyDescent="0.25">
      <c r="A28" s="1">
        <v>6</v>
      </c>
      <c r="B28" s="1">
        <v>19122</v>
      </c>
      <c r="C28" s="1">
        <v>25</v>
      </c>
      <c r="D28" s="1">
        <v>45</v>
      </c>
      <c r="E28" s="1">
        <v>65</v>
      </c>
      <c r="F28" s="1">
        <v>21</v>
      </c>
      <c r="G28" s="1">
        <v>4</v>
      </c>
      <c r="H28" s="1">
        <v>3</v>
      </c>
      <c r="I28" s="1">
        <v>4</v>
      </c>
      <c r="J28" s="1">
        <v>3</v>
      </c>
      <c r="K28" s="1">
        <f t="shared" si="0"/>
        <v>0</v>
      </c>
      <c r="L28" s="1" t="s">
        <v>34</v>
      </c>
      <c r="M28" s="1" t="s">
        <v>74</v>
      </c>
      <c r="N28" s="1">
        <v>19122</v>
      </c>
      <c r="O28" s="1">
        <v>18407</v>
      </c>
      <c r="P28" s="1">
        <v>2907</v>
      </c>
      <c r="Q28" s="1">
        <v>3320</v>
      </c>
      <c r="R28" s="1">
        <v>1321</v>
      </c>
      <c r="S28" s="1">
        <v>1407</v>
      </c>
      <c r="T28" s="1">
        <v>1309</v>
      </c>
      <c r="U28" s="1">
        <v>559</v>
      </c>
      <c r="V28" s="1">
        <v>7584</v>
      </c>
      <c r="W28" s="6">
        <v>0.48649970120063019</v>
      </c>
      <c r="X28" s="1">
        <v>9</v>
      </c>
      <c r="Y28" s="1">
        <v>22187</v>
      </c>
      <c r="Z28" s="1">
        <v>9119</v>
      </c>
      <c r="AA28" s="1">
        <v>8403</v>
      </c>
      <c r="AB28" s="7">
        <v>0.37873529544327761</v>
      </c>
      <c r="AC28" s="1">
        <v>6</v>
      </c>
      <c r="AD28" s="1">
        <v>0</v>
      </c>
    </row>
    <row r="29" spans="1:30" x14ac:dyDescent="0.25">
      <c r="A29" s="1">
        <v>7</v>
      </c>
      <c r="B29" s="1">
        <v>19133</v>
      </c>
      <c r="C29" s="1">
        <v>71</v>
      </c>
      <c r="D29" s="1">
        <v>191</v>
      </c>
      <c r="E29" s="1">
        <v>203</v>
      </c>
      <c r="F29" s="1">
        <v>91</v>
      </c>
      <c r="G29" s="1">
        <v>8</v>
      </c>
      <c r="H29" s="1">
        <v>8</v>
      </c>
      <c r="I29" s="1">
        <v>8</v>
      </c>
      <c r="J29" s="1">
        <v>8</v>
      </c>
      <c r="K29" s="1">
        <f t="shared" si="0"/>
        <v>0</v>
      </c>
      <c r="L29" s="1" t="s">
        <v>45</v>
      </c>
      <c r="M29" s="1" t="s">
        <v>74</v>
      </c>
      <c r="N29" s="1">
        <v>19133</v>
      </c>
      <c r="O29" s="1">
        <v>27241</v>
      </c>
      <c r="P29" s="1">
        <v>6319</v>
      </c>
      <c r="Q29" s="1">
        <v>7752</v>
      </c>
      <c r="R29" s="1">
        <v>2584</v>
      </c>
      <c r="S29" s="1">
        <v>1523</v>
      </c>
      <c r="T29" s="1">
        <v>1935</v>
      </c>
      <c r="U29" s="1">
        <v>821</v>
      </c>
      <c r="V29" s="1">
        <v>6307</v>
      </c>
      <c r="W29" s="6">
        <v>0.6673029624463126</v>
      </c>
      <c r="X29" s="1">
        <v>10</v>
      </c>
      <c r="Y29" s="1">
        <v>27419</v>
      </c>
      <c r="Z29" s="1">
        <v>8598</v>
      </c>
      <c r="AA29" s="1">
        <v>10584</v>
      </c>
      <c r="AB29" s="7">
        <v>0.38600970130201684</v>
      </c>
      <c r="AC29" s="1">
        <v>7</v>
      </c>
      <c r="AD29" s="1">
        <v>0</v>
      </c>
    </row>
    <row r="30" spans="1:30" x14ac:dyDescent="0.25">
      <c r="A30" s="1">
        <v>7</v>
      </c>
      <c r="B30" s="1">
        <v>19124</v>
      </c>
      <c r="C30" s="1">
        <v>120</v>
      </c>
      <c r="D30" s="1">
        <v>334</v>
      </c>
      <c r="E30" s="1">
        <v>401</v>
      </c>
      <c r="F30" s="1">
        <v>202</v>
      </c>
      <c r="G30" s="1">
        <v>10</v>
      </c>
      <c r="H30" s="1">
        <v>10</v>
      </c>
      <c r="I30" s="1">
        <v>10</v>
      </c>
      <c r="J30" s="1">
        <v>10</v>
      </c>
      <c r="K30" s="1">
        <f t="shared" si="0"/>
        <v>0</v>
      </c>
      <c r="L30" s="1" t="s">
        <v>36</v>
      </c>
      <c r="M30" s="1" t="s">
        <v>74</v>
      </c>
      <c r="N30" s="1">
        <v>19124</v>
      </c>
      <c r="O30" s="1">
        <v>68566</v>
      </c>
      <c r="P30" s="1">
        <v>9362</v>
      </c>
      <c r="Q30" s="1">
        <v>14169</v>
      </c>
      <c r="R30" s="1">
        <v>4918</v>
      </c>
      <c r="S30" s="1">
        <v>4865</v>
      </c>
      <c r="T30" s="1">
        <v>5359</v>
      </c>
      <c r="U30" s="1">
        <v>2174</v>
      </c>
      <c r="V30" s="1">
        <v>27719</v>
      </c>
      <c r="W30" s="6">
        <v>0.48586763118746901</v>
      </c>
      <c r="X30" s="1">
        <v>9</v>
      </c>
      <c r="Y30" s="1">
        <v>68965</v>
      </c>
      <c r="Z30" s="1">
        <v>20579</v>
      </c>
      <c r="AA30" s="1">
        <v>27752</v>
      </c>
      <c r="AB30" s="7">
        <v>0.4024070180526354</v>
      </c>
      <c r="AC30" s="1">
        <v>7</v>
      </c>
      <c r="AD30" s="1">
        <v>0</v>
      </c>
    </row>
    <row r="31" spans="1:30" x14ac:dyDescent="0.25">
      <c r="A31" s="1">
        <v>7</v>
      </c>
      <c r="B31" s="1">
        <v>19104</v>
      </c>
      <c r="C31" s="1">
        <v>63</v>
      </c>
      <c r="D31" s="1">
        <v>104</v>
      </c>
      <c r="E31" s="1">
        <v>126</v>
      </c>
      <c r="F31" s="1">
        <v>63</v>
      </c>
      <c r="G31" s="1">
        <v>7</v>
      </c>
      <c r="H31" s="1">
        <v>6</v>
      </c>
      <c r="I31" s="1">
        <v>6</v>
      </c>
      <c r="J31" s="1">
        <v>6</v>
      </c>
      <c r="K31" s="1">
        <f t="shared" si="0"/>
        <v>0</v>
      </c>
      <c r="L31" s="1" t="s">
        <v>23</v>
      </c>
      <c r="M31" s="1" t="s">
        <v>74</v>
      </c>
      <c r="N31" s="1">
        <v>19104</v>
      </c>
      <c r="O31" s="1">
        <v>40263</v>
      </c>
      <c r="P31" s="1">
        <v>12515</v>
      </c>
      <c r="Q31" s="1">
        <v>5744</v>
      </c>
      <c r="R31" s="1">
        <v>2951</v>
      </c>
      <c r="S31" s="1">
        <v>1558</v>
      </c>
      <c r="T31" s="1">
        <v>2663</v>
      </c>
      <c r="U31" s="1">
        <v>758</v>
      </c>
      <c r="V31" s="1">
        <v>14074</v>
      </c>
      <c r="W31" s="6">
        <v>0.56548195613839014</v>
      </c>
      <c r="X31" s="1">
        <v>10</v>
      </c>
      <c r="Y31" s="1">
        <v>54311</v>
      </c>
      <c r="Z31" s="1">
        <v>20419</v>
      </c>
      <c r="AA31" s="1">
        <v>22962</v>
      </c>
      <c r="AB31" s="7">
        <v>0.42278728066137616</v>
      </c>
      <c r="AC31" s="1">
        <v>7</v>
      </c>
      <c r="AD31" s="1">
        <v>0</v>
      </c>
    </row>
    <row r="32" spans="1:30" x14ac:dyDescent="0.25">
      <c r="A32" s="1">
        <v>7</v>
      </c>
      <c r="B32" s="1">
        <v>19146</v>
      </c>
      <c r="C32" s="1">
        <v>49</v>
      </c>
      <c r="D32" s="1">
        <v>144</v>
      </c>
      <c r="E32" s="1">
        <v>135</v>
      </c>
      <c r="F32" s="1">
        <v>63</v>
      </c>
      <c r="G32" s="1">
        <v>6</v>
      </c>
      <c r="H32" s="1">
        <v>6</v>
      </c>
      <c r="I32" s="1">
        <v>6</v>
      </c>
      <c r="J32" s="1">
        <v>6</v>
      </c>
      <c r="K32" s="1">
        <f t="shared" si="0"/>
        <v>0</v>
      </c>
      <c r="L32" s="1" t="s">
        <v>58</v>
      </c>
      <c r="M32" s="1" t="s">
        <v>74</v>
      </c>
      <c r="N32" s="1">
        <v>19146</v>
      </c>
      <c r="O32" s="1">
        <v>38603</v>
      </c>
      <c r="P32" s="1">
        <v>3389</v>
      </c>
      <c r="Q32" s="1">
        <v>3364</v>
      </c>
      <c r="R32" s="1">
        <v>1721</v>
      </c>
      <c r="S32" s="1">
        <v>1653</v>
      </c>
      <c r="T32" s="1">
        <v>2082</v>
      </c>
      <c r="U32" s="1">
        <v>730</v>
      </c>
      <c r="V32" s="1">
        <v>25664</v>
      </c>
      <c r="W32" s="6">
        <v>0.2623371240577157</v>
      </c>
      <c r="X32" s="1">
        <v>4</v>
      </c>
      <c r="Y32" s="1">
        <v>38873</v>
      </c>
      <c r="Z32" s="1">
        <v>18549</v>
      </c>
      <c r="AA32" s="1">
        <v>16645</v>
      </c>
      <c r="AB32" s="7">
        <v>0.42818923160033956</v>
      </c>
      <c r="AC32" s="1">
        <v>7</v>
      </c>
      <c r="AD32" s="1">
        <v>1</v>
      </c>
    </row>
    <row r="33" spans="1:30" x14ac:dyDescent="0.25">
      <c r="A33" s="1">
        <v>7</v>
      </c>
      <c r="B33" s="1">
        <v>19120</v>
      </c>
      <c r="C33" s="1">
        <v>125</v>
      </c>
      <c r="D33" s="1">
        <v>357</v>
      </c>
      <c r="E33" s="1">
        <v>424</v>
      </c>
      <c r="F33" s="1">
        <v>203</v>
      </c>
      <c r="G33" s="1">
        <v>10</v>
      </c>
      <c r="H33" s="1">
        <v>10</v>
      </c>
      <c r="I33" s="1">
        <v>10</v>
      </c>
      <c r="J33" s="1">
        <v>10</v>
      </c>
      <c r="K33" s="1">
        <f t="shared" si="0"/>
        <v>0</v>
      </c>
      <c r="L33" s="1" t="s">
        <v>32</v>
      </c>
      <c r="M33" s="1" t="s">
        <v>74</v>
      </c>
      <c r="N33" s="1">
        <v>19120</v>
      </c>
      <c r="O33" s="1">
        <v>74685</v>
      </c>
      <c r="P33" s="1">
        <v>8571</v>
      </c>
      <c r="Q33" s="1">
        <v>13148</v>
      </c>
      <c r="R33" s="1">
        <v>3947</v>
      </c>
      <c r="S33" s="1">
        <v>5307</v>
      </c>
      <c r="T33" s="1">
        <v>5722</v>
      </c>
      <c r="U33" s="1">
        <v>3613</v>
      </c>
      <c r="V33" s="1">
        <v>34377</v>
      </c>
      <c r="W33" s="6">
        <v>0.41471513690834838</v>
      </c>
      <c r="X33" s="1">
        <v>8</v>
      </c>
      <c r="Y33" s="1">
        <v>74971</v>
      </c>
      <c r="Z33" s="1">
        <v>12735</v>
      </c>
      <c r="AA33" s="1">
        <v>39072</v>
      </c>
      <c r="AB33" s="7">
        <v>0.52116151578610392</v>
      </c>
      <c r="AC33" s="1">
        <v>7</v>
      </c>
      <c r="AD33" s="1">
        <v>1</v>
      </c>
    </row>
    <row r="34" spans="1:30" x14ac:dyDescent="0.25">
      <c r="A34" s="1">
        <v>8</v>
      </c>
      <c r="B34" s="1">
        <v>19140</v>
      </c>
      <c r="C34" s="1">
        <v>144</v>
      </c>
      <c r="D34" s="1">
        <v>363</v>
      </c>
      <c r="E34" s="1">
        <v>440</v>
      </c>
      <c r="F34" s="1">
        <v>214</v>
      </c>
      <c r="G34" s="1">
        <v>10</v>
      </c>
      <c r="H34" s="1">
        <v>10</v>
      </c>
      <c r="I34" s="1">
        <v>10</v>
      </c>
      <c r="J34" s="1">
        <v>10</v>
      </c>
      <c r="K34" s="1">
        <f t="shared" si="0"/>
        <v>0</v>
      </c>
      <c r="L34" s="1" t="s">
        <v>52</v>
      </c>
      <c r="M34" s="1" t="s">
        <v>74</v>
      </c>
      <c r="N34" s="1">
        <v>19140</v>
      </c>
      <c r="O34" s="1">
        <v>51111</v>
      </c>
      <c r="P34" s="1">
        <v>9785</v>
      </c>
      <c r="Q34" s="1">
        <v>11657</v>
      </c>
      <c r="R34" s="1">
        <v>3664</v>
      </c>
      <c r="S34" s="1">
        <v>3470</v>
      </c>
      <c r="T34" s="1">
        <v>4771</v>
      </c>
      <c r="U34" s="1">
        <v>1916</v>
      </c>
      <c r="V34" s="1">
        <v>15848</v>
      </c>
      <c r="W34" s="6">
        <v>0.55909686760188604</v>
      </c>
      <c r="X34" s="1">
        <v>10</v>
      </c>
      <c r="Y34" s="1">
        <v>51667</v>
      </c>
      <c r="Z34" s="1">
        <v>9628</v>
      </c>
      <c r="AA34" s="1">
        <v>29506</v>
      </c>
      <c r="AB34" s="7">
        <v>0.57108018657944137</v>
      </c>
      <c r="AC34" s="1">
        <v>8</v>
      </c>
      <c r="AD34" s="1">
        <v>1</v>
      </c>
    </row>
    <row r="35" spans="1:30" x14ac:dyDescent="0.25">
      <c r="A35" s="1">
        <v>8</v>
      </c>
      <c r="B35" s="1">
        <v>19119</v>
      </c>
      <c r="C35" s="1">
        <v>30</v>
      </c>
      <c r="D35" s="1">
        <v>71</v>
      </c>
      <c r="E35" s="1">
        <v>93</v>
      </c>
      <c r="F35" s="1">
        <v>45</v>
      </c>
      <c r="G35" s="1">
        <v>4</v>
      </c>
      <c r="H35" s="1">
        <v>4</v>
      </c>
      <c r="I35" s="1">
        <v>6</v>
      </c>
      <c r="J35" s="1">
        <v>4</v>
      </c>
      <c r="K35" s="1">
        <f t="shared" si="0"/>
        <v>0</v>
      </c>
      <c r="L35" s="1" t="s">
        <v>31</v>
      </c>
      <c r="M35" s="1" t="s">
        <v>74</v>
      </c>
      <c r="N35" s="1">
        <v>19119</v>
      </c>
      <c r="O35" s="1">
        <v>28567</v>
      </c>
      <c r="P35" s="1">
        <v>1625</v>
      </c>
      <c r="Q35" s="1">
        <v>1334</v>
      </c>
      <c r="R35" s="1">
        <v>919</v>
      </c>
      <c r="S35" s="1">
        <v>1146</v>
      </c>
      <c r="T35" s="1">
        <v>913</v>
      </c>
      <c r="U35" s="1">
        <v>796</v>
      </c>
      <c r="V35" s="1">
        <v>21834</v>
      </c>
      <c r="W35" s="6">
        <v>0.17586725942521092</v>
      </c>
      <c r="X35" s="1">
        <v>2</v>
      </c>
      <c r="Y35" s="1">
        <v>29391</v>
      </c>
      <c r="Z35" s="1">
        <v>9616</v>
      </c>
      <c r="AA35" s="1">
        <v>17207</v>
      </c>
      <c r="AB35" s="7">
        <v>0.58545132863801841</v>
      </c>
      <c r="AC35" s="1">
        <v>8</v>
      </c>
      <c r="AD35" s="1">
        <v>1</v>
      </c>
    </row>
    <row r="36" spans="1:30" x14ac:dyDescent="0.25">
      <c r="A36" s="1">
        <v>8</v>
      </c>
      <c r="B36" s="1">
        <v>19153</v>
      </c>
      <c r="C36" s="1">
        <v>20</v>
      </c>
      <c r="D36" s="1">
        <v>59</v>
      </c>
      <c r="E36" s="1">
        <v>66</v>
      </c>
      <c r="F36" s="1">
        <v>17</v>
      </c>
      <c r="G36" s="1">
        <v>4</v>
      </c>
      <c r="H36" s="1">
        <v>3</v>
      </c>
      <c r="I36" s="1">
        <v>4</v>
      </c>
      <c r="J36" s="1">
        <v>2</v>
      </c>
      <c r="K36" s="1">
        <f t="shared" si="0"/>
        <v>0</v>
      </c>
      <c r="L36" s="1" t="s">
        <v>65</v>
      </c>
      <c r="M36" s="1" t="s">
        <v>74</v>
      </c>
      <c r="N36" s="1">
        <v>19153</v>
      </c>
      <c r="O36" s="1">
        <v>13113</v>
      </c>
      <c r="P36" s="1">
        <v>1413</v>
      </c>
      <c r="Q36" s="1">
        <v>1493</v>
      </c>
      <c r="R36" s="1">
        <v>931</v>
      </c>
      <c r="S36" s="1">
        <v>567</v>
      </c>
      <c r="T36" s="1">
        <v>937</v>
      </c>
      <c r="U36" s="1">
        <v>508</v>
      </c>
      <c r="V36" s="1">
        <v>7264</v>
      </c>
      <c r="W36" s="6">
        <v>0.3358499199267902</v>
      </c>
      <c r="X36" s="1">
        <v>7</v>
      </c>
      <c r="Y36" s="1">
        <v>13190</v>
      </c>
      <c r="Z36" s="1">
        <v>1944</v>
      </c>
      <c r="AA36" s="1">
        <v>9747</v>
      </c>
      <c r="AB36" s="7">
        <v>0.73896891584533742</v>
      </c>
      <c r="AC36" s="1">
        <v>8</v>
      </c>
      <c r="AD36" s="1">
        <v>1</v>
      </c>
    </row>
    <row r="37" spans="1:30" x14ac:dyDescent="0.25">
      <c r="A37" s="1">
        <v>8</v>
      </c>
      <c r="B37" s="1">
        <v>19144</v>
      </c>
      <c r="C37" s="1">
        <v>69</v>
      </c>
      <c r="D37" s="1">
        <v>182</v>
      </c>
      <c r="E37" s="1">
        <v>199</v>
      </c>
      <c r="F37" s="1">
        <v>88</v>
      </c>
      <c r="G37" s="1">
        <v>8</v>
      </c>
      <c r="H37" s="1">
        <v>8</v>
      </c>
      <c r="I37" s="1">
        <v>8</v>
      </c>
      <c r="J37" s="1">
        <v>7</v>
      </c>
      <c r="K37" s="1">
        <f t="shared" si="0"/>
        <v>0</v>
      </c>
      <c r="L37" s="1" t="s">
        <v>56</v>
      </c>
      <c r="M37" s="1" t="s">
        <v>74</v>
      </c>
      <c r="N37" s="1">
        <v>19144</v>
      </c>
      <c r="O37" s="1">
        <v>41275</v>
      </c>
      <c r="P37" s="1">
        <v>5438</v>
      </c>
      <c r="Q37" s="1">
        <v>6864</v>
      </c>
      <c r="R37" s="1">
        <v>2452</v>
      </c>
      <c r="S37" s="1">
        <v>2816</v>
      </c>
      <c r="T37" s="1">
        <v>3395</v>
      </c>
      <c r="U37" s="1">
        <v>855</v>
      </c>
      <c r="V37" s="1">
        <v>19455</v>
      </c>
      <c r="W37" s="6">
        <v>0.42568140520896425</v>
      </c>
      <c r="X37" s="1">
        <v>8</v>
      </c>
      <c r="Y37" s="1">
        <v>42556</v>
      </c>
      <c r="Z37" s="1">
        <v>7257</v>
      </c>
      <c r="AA37" s="1">
        <v>32454</v>
      </c>
      <c r="AB37" s="7">
        <v>0.76261866716796689</v>
      </c>
      <c r="AC37" s="1">
        <v>8</v>
      </c>
      <c r="AD37" s="1">
        <v>1</v>
      </c>
    </row>
    <row r="38" spans="1:30" x14ac:dyDescent="0.25">
      <c r="A38" s="1">
        <v>8</v>
      </c>
      <c r="B38" s="1">
        <v>19121</v>
      </c>
      <c r="C38" s="1">
        <v>61</v>
      </c>
      <c r="D38" s="1">
        <v>160</v>
      </c>
      <c r="E38" s="1">
        <v>165</v>
      </c>
      <c r="F38" s="1">
        <v>68</v>
      </c>
      <c r="G38" s="1">
        <v>7</v>
      </c>
      <c r="H38" s="1">
        <v>7</v>
      </c>
      <c r="I38" s="1">
        <v>7</v>
      </c>
      <c r="J38" s="1">
        <v>6</v>
      </c>
      <c r="K38" s="1">
        <f t="shared" si="0"/>
        <v>0</v>
      </c>
      <c r="L38" s="1" t="s">
        <v>33</v>
      </c>
      <c r="M38" s="1" t="s">
        <v>74</v>
      </c>
      <c r="N38" s="1">
        <v>19121</v>
      </c>
      <c r="O38" s="1">
        <v>29883</v>
      </c>
      <c r="P38" s="1">
        <v>8198</v>
      </c>
      <c r="Q38" s="1">
        <v>6353</v>
      </c>
      <c r="R38" s="1">
        <v>2104</v>
      </c>
      <c r="S38" s="1">
        <v>1715</v>
      </c>
      <c r="T38" s="1">
        <v>2074</v>
      </c>
      <c r="U38" s="1">
        <v>496</v>
      </c>
      <c r="V38" s="1">
        <v>8943</v>
      </c>
      <c r="W38" s="6">
        <v>0.6147307833885487</v>
      </c>
      <c r="X38" s="1">
        <v>10</v>
      </c>
      <c r="Y38" s="1">
        <v>30733</v>
      </c>
      <c r="Z38" s="1">
        <v>4606</v>
      </c>
      <c r="AA38" s="1">
        <v>23664</v>
      </c>
      <c r="AB38" s="7">
        <v>0.76998665929131549</v>
      </c>
      <c r="AC38" s="1">
        <v>8</v>
      </c>
      <c r="AD38" s="1">
        <v>1</v>
      </c>
    </row>
    <row r="39" spans="1:30" x14ac:dyDescent="0.25">
      <c r="A39" s="1">
        <v>9</v>
      </c>
      <c r="B39" s="1">
        <v>19143</v>
      </c>
      <c r="C39" s="1">
        <v>178</v>
      </c>
      <c r="D39" s="1">
        <v>415</v>
      </c>
      <c r="E39" s="1">
        <v>461</v>
      </c>
      <c r="F39" s="1">
        <v>222</v>
      </c>
      <c r="G39" s="1">
        <v>10</v>
      </c>
      <c r="H39" s="1">
        <v>10</v>
      </c>
      <c r="I39" s="1">
        <v>10</v>
      </c>
      <c r="J39" s="1">
        <v>10</v>
      </c>
      <c r="K39" s="1">
        <f t="shared" si="0"/>
        <v>0</v>
      </c>
      <c r="L39" s="1" t="s">
        <v>55</v>
      </c>
      <c r="M39" s="1" t="s">
        <v>74</v>
      </c>
      <c r="N39" s="1">
        <v>19143</v>
      </c>
      <c r="O39" s="1">
        <v>64881</v>
      </c>
      <c r="P39" s="1">
        <v>8809</v>
      </c>
      <c r="Q39" s="1">
        <v>11050</v>
      </c>
      <c r="R39" s="1">
        <v>3457</v>
      </c>
      <c r="S39" s="1">
        <v>4043</v>
      </c>
      <c r="T39" s="1">
        <v>6562</v>
      </c>
      <c r="U39" s="1">
        <v>1917</v>
      </c>
      <c r="V39" s="1">
        <v>29043</v>
      </c>
      <c r="W39" s="6">
        <v>0.42167969051031889</v>
      </c>
      <c r="X39" s="1">
        <v>8</v>
      </c>
      <c r="Y39" s="1">
        <v>65247</v>
      </c>
      <c r="Z39" s="1">
        <v>8479</v>
      </c>
      <c r="AA39" s="1">
        <v>52094</v>
      </c>
      <c r="AB39" s="7">
        <v>0.7984121875335265</v>
      </c>
      <c r="AC39" s="1">
        <v>9</v>
      </c>
      <c r="AD39" s="1">
        <v>1</v>
      </c>
    </row>
    <row r="40" spans="1:30" x14ac:dyDescent="0.25">
      <c r="A40" s="1">
        <v>9</v>
      </c>
      <c r="B40" s="1">
        <v>19131</v>
      </c>
      <c r="C40" s="1">
        <v>98</v>
      </c>
      <c r="D40" s="1">
        <v>254</v>
      </c>
      <c r="E40" s="1">
        <v>239</v>
      </c>
      <c r="F40" s="1">
        <v>110</v>
      </c>
      <c r="G40" s="1">
        <v>9</v>
      </c>
      <c r="H40" s="1">
        <v>9</v>
      </c>
      <c r="I40" s="1">
        <v>9</v>
      </c>
      <c r="J40" s="1">
        <v>8</v>
      </c>
      <c r="K40" s="1">
        <f t="shared" si="0"/>
        <v>0</v>
      </c>
      <c r="L40" s="1" t="s">
        <v>43</v>
      </c>
      <c r="M40" s="1" t="s">
        <v>74</v>
      </c>
      <c r="N40" s="1">
        <v>19131</v>
      </c>
      <c r="O40" s="1">
        <v>42057</v>
      </c>
      <c r="P40" s="1">
        <v>6866</v>
      </c>
      <c r="Q40" s="1">
        <v>7008</v>
      </c>
      <c r="R40" s="1">
        <v>2211</v>
      </c>
      <c r="S40" s="1">
        <v>1941</v>
      </c>
      <c r="T40" s="1">
        <v>2095</v>
      </c>
      <c r="U40" s="1">
        <v>1057</v>
      </c>
      <c r="V40" s="1">
        <v>20879</v>
      </c>
      <c r="W40" s="6">
        <v>0.42860879282878001</v>
      </c>
      <c r="X40" s="1">
        <v>8</v>
      </c>
      <c r="Y40" s="1">
        <v>44972</v>
      </c>
      <c r="Z40" s="1">
        <v>5336</v>
      </c>
      <c r="AA40" s="1">
        <v>36511</v>
      </c>
      <c r="AB40" s="7">
        <v>0.81186071333274035</v>
      </c>
      <c r="AC40" s="1">
        <v>9</v>
      </c>
      <c r="AD40" s="1">
        <v>1</v>
      </c>
    </row>
    <row r="41" spans="1:30" x14ac:dyDescent="0.25">
      <c r="A41" s="1">
        <v>9</v>
      </c>
      <c r="B41" s="1">
        <v>19126</v>
      </c>
      <c r="C41" s="1">
        <v>36</v>
      </c>
      <c r="D41" s="1">
        <v>99</v>
      </c>
      <c r="E41" s="1">
        <v>84</v>
      </c>
      <c r="F41" s="1">
        <v>57</v>
      </c>
      <c r="G41" s="1">
        <v>6</v>
      </c>
      <c r="H41" s="1">
        <v>6</v>
      </c>
      <c r="I41" s="1">
        <v>4</v>
      </c>
      <c r="J41" s="1">
        <v>6</v>
      </c>
      <c r="K41" s="1">
        <f t="shared" si="0"/>
        <v>0</v>
      </c>
      <c r="L41" s="1" t="s">
        <v>38</v>
      </c>
      <c r="M41" s="1" t="s">
        <v>74</v>
      </c>
      <c r="N41" s="1">
        <v>19126</v>
      </c>
      <c r="O41" s="1">
        <v>15129</v>
      </c>
      <c r="P41" s="1">
        <v>1358</v>
      </c>
      <c r="Q41" s="1">
        <v>2463</v>
      </c>
      <c r="R41" s="1">
        <v>404</v>
      </c>
      <c r="S41" s="1">
        <v>890</v>
      </c>
      <c r="T41" s="1">
        <v>819</v>
      </c>
      <c r="U41" s="1">
        <v>140</v>
      </c>
      <c r="V41" s="1">
        <v>9055</v>
      </c>
      <c r="W41" s="6">
        <v>0.33809240531429707</v>
      </c>
      <c r="X41" s="1">
        <v>7</v>
      </c>
      <c r="Y41" s="1">
        <v>15863</v>
      </c>
      <c r="Z41" s="1">
        <v>1073</v>
      </c>
      <c r="AA41" s="1">
        <v>13232</v>
      </c>
      <c r="AB41" s="7">
        <v>0.83414234381894981</v>
      </c>
      <c r="AC41" s="1">
        <v>9</v>
      </c>
      <c r="AD41" s="1">
        <v>1</v>
      </c>
    </row>
    <row r="42" spans="1:30" x14ac:dyDescent="0.25">
      <c r="A42" s="1">
        <v>9</v>
      </c>
      <c r="B42" s="1">
        <v>19141</v>
      </c>
      <c r="C42" s="1">
        <v>71</v>
      </c>
      <c r="D42" s="1">
        <v>170</v>
      </c>
      <c r="E42" s="1">
        <v>232</v>
      </c>
      <c r="F42" s="1">
        <v>90</v>
      </c>
      <c r="G42" s="1">
        <v>8</v>
      </c>
      <c r="H42" s="1">
        <v>8</v>
      </c>
      <c r="I42" s="1">
        <v>8</v>
      </c>
      <c r="J42" s="1">
        <v>8</v>
      </c>
      <c r="K42" s="1">
        <f t="shared" si="0"/>
        <v>0</v>
      </c>
      <c r="L42" s="1" t="s">
        <v>53</v>
      </c>
      <c r="M42" s="1" t="s">
        <v>74</v>
      </c>
      <c r="N42" s="1">
        <v>19141</v>
      </c>
      <c r="O42" s="1">
        <v>33443</v>
      </c>
      <c r="P42" s="1">
        <v>3774</v>
      </c>
      <c r="Q42" s="1">
        <v>5576</v>
      </c>
      <c r="R42" s="1">
        <v>2563</v>
      </c>
      <c r="S42" s="1">
        <v>1618</v>
      </c>
      <c r="T42" s="1">
        <v>3564</v>
      </c>
      <c r="U42" s="1">
        <v>890</v>
      </c>
      <c r="V42" s="1">
        <v>15458</v>
      </c>
      <c r="W42" s="6">
        <v>0.40459886971862574</v>
      </c>
      <c r="X42" s="1">
        <v>8</v>
      </c>
      <c r="Y42" s="1">
        <v>34784</v>
      </c>
      <c r="Z42" s="1">
        <v>2529</v>
      </c>
      <c r="AA42" s="1">
        <v>29372</v>
      </c>
      <c r="AB42" s="7">
        <v>0.84441122355105791</v>
      </c>
      <c r="AC42" s="1">
        <v>9</v>
      </c>
      <c r="AD42" s="1">
        <v>1</v>
      </c>
    </row>
    <row r="43" spans="1:30" x14ac:dyDescent="0.25">
      <c r="A43" s="1">
        <v>9</v>
      </c>
      <c r="B43" s="1">
        <v>19142</v>
      </c>
      <c r="C43" s="1">
        <v>73</v>
      </c>
      <c r="D43" s="1">
        <v>165</v>
      </c>
      <c r="E43" s="1">
        <v>246</v>
      </c>
      <c r="F43" s="1">
        <v>104</v>
      </c>
      <c r="G43" s="1">
        <v>9</v>
      </c>
      <c r="H43" s="1">
        <v>7</v>
      </c>
      <c r="I43" s="1">
        <v>9</v>
      </c>
      <c r="J43" s="1">
        <v>8</v>
      </c>
      <c r="K43" s="1">
        <f t="shared" si="0"/>
        <v>0</v>
      </c>
      <c r="L43" s="1" t="s">
        <v>54</v>
      </c>
      <c r="M43" s="1" t="s">
        <v>74</v>
      </c>
      <c r="N43" s="1">
        <v>19142</v>
      </c>
      <c r="O43" s="1">
        <v>28045</v>
      </c>
      <c r="P43" s="1">
        <v>5501</v>
      </c>
      <c r="Q43" s="1">
        <v>3772</v>
      </c>
      <c r="R43" s="1">
        <v>1968</v>
      </c>
      <c r="S43" s="1">
        <v>1507</v>
      </c>
      <c r="T43" s="1">
        <v>2417</v>
      </c>
      <c r="U43" s="1">
        <v>1354</v>
      </c>
      <c r="V43" s="1">
        <v>11526</v>
      </c>
      <c r="W43" s="6">
        <v>0.45455517917632376</v>
      </c>
      <c r="X43" s="1">
        <v>9</v>
      </c>
      <c r="Y43" s="1">
        <v>28144</v>
      </c>
      <c r="Z43" s="1">
        <v>1878</v>
      </c>
      <c r="AA43" s="1">
        <v>23884</v>
      </c>
      <c r="AB43" s="7">
        <v>0.84863558840250142</v>
      </c>
      <c r="AC43" s="1">
        <v>9</v>
      </c>
      <c r="AD43" s="1">
        <v>1</v>
      </c>
    </row>
    <row r="44" spans="1:30" x14ac:dyDescent="0.25">
      <c r="A44" s="1">
        <v>10</v>
      </c>
      <c r="B44" s="1">
        <v>19151</v>
      </c>
      <c r="C44" s="1">
        <v>68</v>
      </c>
      <c r="D44" s="1">
        <v>204</v>
      </c>
      <c r="E44" s="1">
        <v>208</v>
      </c>
      <c r="F44" s="1">
        <v>101</v>
      </c>
      <c r="G44" s="1">
        <v>8</v>
      </c>
      <c r="H44" s="1">
        <v>9</v>
      </c>
      <c r="I44" s="1">
        <v>8</v>
      </c>
      <c r="J44" s="1">
        <v>8</v>
      </c>
      <c r="K44" s="1">
        <f t="shared" si="0"/>
        <v>0</v>
      </c>
      <c r="L44" s="1" t="s">
        <v>63</v>
      </c>
      <c r="M44" s="1" t="s">
        <v>74</v>
      </c>
      <c r="N44" s="1">
        <v>19151</v>
      </c>
      <c r="O44" s="1">
        <v>33004</v>
      </c>
      <c r="P44" s="1">
        <v>2527</v>
      </c>
      <c r="Q44" s="1">
        <v>3502</v>
      </c>
      <c r="R44" s="1">
        <v>1575</v>
      </c>
      <c r="S44" s="1">
        <v>1623</v>
      </c>
      <c r="T44" s="1">
        <v>3327</v>
      </c>
      <c r="U44" s="1">
        <v>992</v>
      </c>
      <c r="V44" s="1">
        <v>19458</v>
      </c>
      <c r="W44" s="6">
        <v>0.27957217306993093</v>
      </c>
      <c r="X44" s="1">
        <v>4</v>
      </c>
      <c r="Y44" s="1">
        <v>33174</v>
      </c>
      <c r="Z44" s="1">
        <v>2821</v>
      </c>
      <c r="AA44" s="1">
        <v>29161</v>
      </c>
      <c r="AB44" s="7">
        <v>0.8790317718695364</v>
      </c>
      <c r="AC44" s="1">
        <v>10</v>
      </c>
      <c r="AD44" s="1">
        <v>1</v>
      </c>
    </row>
    <row r="45" spans="1:30" x14ac:dyDescent="0.25">
      <c r="A45" s="1">
        <v>10</v>
      </c>
      <c r="B45" s="1">
        <v>19139</v>
      </c>
      <c r="C45" s="1">
        <v>107</v>
      </c>
      <c r="D45" s="1">
        <v>238</v>
      </c>
      <c r="E45" s="1">
        <v>281</v>
      </c>
      <c r="F45" s="1">
        <v>129</v>
      </c>
      <c r="G45" s="1">
        <v>9</v>
      </c>
      <c r="H45" s="1">
        <v>9</v>
      </c>
      <c r="I45" s="1">
        <v>9</v>
      </c>
      <c r="J45" s="1">
        <v>9</v>
      </c>
      <c r="K45" s="1">
        <f t="shared" si="0"/>
        <v>0</v>
      </c>
      <c r="L45" s="1" t="s">
        <v>51</v>
      </c>
      <c r="M45" s="1" t="s">
        <v>74</v>
      </c>
      <c r="N45" s="1">
        <v>19139</v>
      </c>
      <c r="O45" s="1">
        <v>43985</v>
      </c>
      <c r="P45" s="1">
        <v>8720</v>
      </c>
      <c r="Q45" s="1">
        <v>7330</v>
      </c>
      <c r="R45" s="1">
        <v>3054</v>
      </c>
      <c r="S45" s="1">
        <v>2230</v>
      </c>
      <c r="T45" s="1">
        <v>4087</v>
      </c>
      <c r="U45" s="1">
        <v>1632</v>
      </c>
      <c r="V45" s="1">
        <v>16932</v>
      </c>
      <c r="W45" s="6">
        <v>0.48502898715471182</v>
      </c>
      <c r="X45" s="1">
        <v>9</v>
      </c>
      <c r="Y45" s="1">
        <v>44870</v>
      </c>
      <c r="Z45" s="1">
        <v>2729</v>
      </c>
      <c r="AA45" s="1">
        <v>39754</v>
      </c>
      <c r="AB45" s="7">
        <v>0.88598172498328509</v>
      </c>
      <c r="AC45" s="1">
        <v>10</v>
      </c>
      <c r="AD45" s="1">
        <v>1</v>
      </c>
    </row>
    <row r="46" spans="1:30" x14ac:dyDescent="0.25">
      <c r="A46" s="1">
        <v>10</v>
      </c>
      <c r="B46" s="1">
        <v>19132</v>
      </c>
      <c r="C46" s="1">
        <v>139</v>
      </c>
      <c r="D46" s="1">
        <v>352</v>
      </c>
      <c r="E46" s="1">
        <v>371</v>
      </c>
      <c r="F46" s="1">
        <v>172</v>
      </c>
      <c r="G46" s="1">
        <v>10</v>
      </c>
      <c r="H46" s="1">
        <v>10</v>
      </c>
      <c r="I46" s="1">
        <v>10</v>
      </c>
      <c r="J46" s="1">
        <v>10</v>
      </c>
      <c r="K46" s="1">
        <f t="shared" si="0"/>
        <v>0</v>
      </c>
      <c r="L46" s="1" t="s">
        <v>44</v>
      </c>
      <c r="M46" s="1" t="s">
        <v>74</v>
      </c>
      <c r="N46" s="1">
        <v>19132</v>
      </c>
      <c r="O46" s="1">
        <v>31893</v>
      </c>
      <c r="P46" s="1">
        <v>5855</v>
      </c>
      <c r="Q46" s="1">
        <v>6719</v>
      </c>
      <c r="R46" s="1">
        <v>3041</v>
      </c>
      <c r="S46" s="1">
        <v>1728</v>
      </c>
      <c r="T46" s="1">
        <v>2804</v>
      </c>
      <c r="U46" s="1">
        <v>787</v>
      </c>
      <c r="V46" s="1">
        <v>10959</v>
      </c>
      <c r="W46" s="6">
        <v>0.54378703790800487</v>
      </c>
      <c r="X46" s="1">
        <v>9</v>
      </c>
      <c r="Y46" s="1">
        <v>32196</v>
      </c>
      <c r="Z46" s="1">
        <v>1295</v>
      </c>
      <c r="AA46" s="1">
        <v>29758</v>
      </c>
      <c r="AB46" s="7">
        <v>0.92427630761585289</v>
      </c>
      <c r="AC46" s="1">
        <v>10</v>
      </c>
      <c r="AD46" s="1">
        <v>1</v>
      </c>
    </row>
    <row r="47" spans="1:30" x14ac:dyDescent="0.25">
      <c r="A47" s="1">
        <v>10</v>
      </c>
      <c r="B47" s="1">
        <v>19138</v>
      </c>
      <c r="C47" s="1">
        <v>99</v>
      </c>
      <c r="D47" s="1">
        <v>254</v>
      </c>
      <c r="E47" s="1">
        <v>273</v>
      </c>
      <c r="F47" s="1">
        <v>132</v>
      </c>
      <c r="G47" s="1">
        <v>9</v>
      </c>
      <c r="H47" s="1">
        <v>9</v>
      </c>
      <c r="I47" s="1">
        <v>9</v>
      </c>
      <c r="J47" s="1">
        <v>9</v>
      </c>
      <c r="K47" s="1">
        <f t="shared" si="0"/>
        <v>0</v>
      </c>
      <c r="L47" s="1" t="s">
        <v>50</v>
      </c>
      <c r="M47" s="1" t="s">
        <v>74</v>
      </c>
      <c r="N47" s="1">
        <v>19138</v>
      </c>
      <c r="O47" s="1">
        <v>31853</v>
      </c>
      <c r="P47" s="1">
        <v>2940</v>
      </c>
      <c r="Q47" s="1">
        <v>4098</v>
      </c>
      <c r="R47" s="1">
        <v>2219</v>
      </c>
      <c r="S47" s="1">
        <v>1394</v>
      </c>
      <c r="T47" s="1">
        <v>2775</v>
      </c>
      <c r="U47" s="1">
        <v>1119</v>
      </c>
      <c r="V47" s="1">
        <v>17308</v>
      </c>
      <c r="W47" s="6">
        <v>0.3343798072395065</v>
      </c>
      <c r="X47" s="1">
        <v>7</v>
      </c>
      <c r="Y47" s="1">
        <v>32399</v>
      </c>
      <c r="Z47" s="1">
        <v>911</v>
      </c>
      <c r="AA47" s="1">
        <v>29999</v>
      </c>
      <c r="AB47" s="7">
        <v>0.92592363961850677</v>
      </c>
      <c r="AC47" s="1">
        <v>10</v>
      </c>
      <c r="AD47" s="1">
        <v>1</v>
      </c>
    </row>
    <row r="48" spans="1:30" x14ac:dyDescent="0.25">
      <c r="A48" s="1">
        <v>10</v>
      </c>
      <c r="B48" s="1">
        <v>19150</v>
      </c>
      <c r="C48" s="1">
        <v>66</v>
      </c>
      <c r="D48" s="1">
        <v>143</v>
      </c>
      <c r="E48" s="1">
        <v>141</v>
      </c>
      <c r="F48" s="1">
        <v>69</v>
      </c>
      <c r="G48" s="1">
        <v>8</v>
      </c>
      <c r="H48" s="1">
        <v>6</v>
      </c>
      <c r="I48" s="1">
        <v>6</v>
      </c>
      <c r="J48" s="1">
        <v>7</v>
      </c>
      <c r="K48" s="1">
        <f t="shared" si="0"/>
        <v>0</v>
      </c>
      <c r="L48" s="1" t="s">
        <v>62</v>
      </c>
      <c r="M48" s="1" t="s">
        <v>74</v>
      </c>
      <c r="N48" s="1">
        <v>19150</v>
      </c>
      <c r="O48" s="1">
        <v>22492</v>
      </c>
      <c r="P48" s="1">
        <v>1690</v>
      </c>
      <c r="Q48" s="1">
        <v>1133</v>
      </c>
      <c r="R48" s="1">
        <v>845</v>
      </c>
      <c r="S48" s="1">
        <v>1234</v>
      </c>
      <c r="T48" s="1">
        <v>1855</v>
      </c>
      <c r="U48" s="1">
        <v>919</v>
      </c>
      <c r="V48" s="1">
        <v>14816</v>
      </c>
      <c r="W48" s="6">
        <v>0.21794415792281699</v>
      </c>
      <c r="X48" s="1">
        <v>3</v>
      </c>
      <c r="Y48" s="1">
        <v>22492</v>
      </c>
      <c r="Z48" s="1">
        <v>632</v>
      </c>
      <c r="AA48" s="1">
        <v>21161</v>
      </c>
      <c r="AB48" s="7">
        <v>0.94082340387693397</v>
      </c>
      <c r="AC48" s="1">
        <v>10</v>
      </c>
      <c r="AD48" s="1">
        <v>1</v>
      </c>
    </row>
    <row r="50" spans="25:27" x14ac:dyDescent="0.25">
      <c r="Y50" s="1">
        <f>SUM(Y4:Y48)</f>
        <v>1570792</v>
      </c>
      <c r="AA50" s="1">
        <f>SUM(AA4:AA48)</f>
        <v>665827</v>
      </c>
    </row>
    <row r="51" spans="25:27" x14ac:dyDescent="0.25">
      <c r="AA51" s="6">
        <f>AA50/Y50</f>
        <v>0.42387980076292725</v>
      </c>
    </row>
  </sheetData>
  <sortState ref="B4:AZ48">
    <sortCondition ref="AB4:AB48"/>
  </sortState>
  <pageMargins left="0.7" right="0.7" top="0.75" bottom="0.75" header="0.3" footer="0.3"/>
  <pageSetup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14"/>
  <sheetViews>
    <sheetView workbookViewId="0">
      <selection activeCell="H11" sqref="H11:J13"/>
    </sheetView>
  </sheetViews>
  <sheetFormatPr defaultRowHeight="15" x14ac:dyDescent="0.25"/>
  <cols>
    <col min="1" max="1" width="19.28515625" customWidth="1"/>
    <col min="2" max="2" width="16.28515625" customWidth="1"/>
    <col min="3" max="10" width="12.7109375" customWidth="1"/>
    <col min="11" max="11" width="11.28515625" customWidth="1"/>
    <col min="12" max="12" width="19.28515625" bestFit="1" customWidth="1"/>
    <col min="13" max="13" width="17.85546875" bestFit="1" customWidth="1"/>
    <col min="14" max="14" width="19.28515625" customWidth="1"/>
    <col min="15" max="15" width="17.85546875" bestFit="1" customWidth="1"/>
    <col min="16" max="16" width="19.28515625" bestFit="1" customWidth="1"/>
    <col min="17" max="17" width="17.85546875" bestFit="1" customWidth="1"/>
    <col min="18" max="18" width="19.28515625" customWidth="1"/>
    <col min="19" max="19" width="17.85546875" bestFit="1" customWidth="1"/>
    <col min="20" max="20" width="24.28515625" bestFit="1" customWidth="1"/>
    <col min="21" max="21" width="22.85546875" bestFit="1" customWidth="1"/>
    <col min="22" max="22" width="2" customWidth="1"/>
    <col min="23" max="23" width="6.85546875" bestFit="1" customWidth="1"/>
    <col min="24" max="24" width="3.85546875" bestFit="1" customWidth="1"/>
    <col min="25" max="25" width="2" customWidth="1"/>
    <col min="26" max="26" width="6.85546875" customWidth="1"/>
    <col min="27" max="27" width="3.85546875" customWidth="1"/>
    <col min="28" max="29" width="2" customWidth="1"/>
    <col min="30" max="30" width="6.85546875" customWidth="1"/>
    <col min="31" max="31" width="4.85546875" customWidth="1"/>
    <col min="32" max="32" width="7.85546875" customWidth="1"/>
    <col min="33" max="33" width="11.28515625" bestFit="1" customWidth="1"/>
  </cols>
  <sheetData>
    <row r="3" spans="1:11" x14ac:dyDescent="0.25">
      <c r="A3" s="4" t="s">
        <v>91</v>
      </c>
      <c r="B3" s="4" t="s">
        <v>89</v>
      </c>
    </row>
    <row r="4" spans="1:11" x14ac:dyDescent="0.25">
      <c r="A4" s="4" t="s">
        <v>79</v>
      </c>
      <c r="B4">
        <v>1</v>
      </c>
      <c r="C4">
        <v>2</v>
      </c>
      <c r="D4">
        <v>3</v>
      </c>
      <c r="E4">
        <v>4</v>
      </c>
      <c r="F4">
        <v>6</v>
      </c>
      <c r="G4">
        <v>7</v>
      </c>
      <c r="H4">
        <v>8</v>
      </c>
      <c r="I4">
        <v>9</v>
      </c>
      <c r="J4">
        <v>10</v>
      </c>
      <c r="K4" t="s">
        <v>80</v>
      </c>
    </row>
    <row r="5" spans="1:11" x14ac:dyDescent="0.25">
      <c r="A5" s="5">
        <v>1</v>
      </c>
      <c r="B5" s="8">
        <v>3</v>
      </c>
      <c r="C5" s="8"/>
      <c r="D5" s="8">
        <v>1</v>
      </c>
      <c r="E5" s="3">
        <v>1</v>
      </c>
      <c r="F5" s="3"/>
      <c r="G5" s="3"/>
      <c r="H5" s="9"/>
      <c r="I5" s="9"/>
      <c r="J5" s="9"/>
      <c r="K5" s="3">
        <v>5</v>
      </c>
    </row>
    <row r="6" spans="1:11" x14ac:dyDescent="0.25">
      <c r="A6" s="5">
        <v>2</v>
      </c>
      <c r="B6" s="8"/>
      <c r="C6" s="8">
        <v>2</v>
      </c>
      <c r="D6" s="8">
        <v>2</v>
      </c>
      <c r="E6" s="3"/>
      <c r="F6" s="3">
        <v>1</v>
      </c>
      <c r="G6" s="3"/>
      <c r="H6" s="9"/>
      <c r="I6" s="9"/>
      <c r="J6" s="9"/>
      <c r="K6" s="3">
        <v>5</v>
      </c>
    </row>
    <row r="7" spans="1:11" x14ac:dyDescent="0.25">
      <c r="A7" s="5">
        <v>3</v>
      </c>
      <c r="B7" s="8"/>
      <c r="C7" s="8">
        <v>2</v>
      </c>
      <c r="D7" s="8">
        <v>1</v>
      </c>
      <c r="E7" s="3">
        <v>1</v>
      </c>
      <c r="F7" s="3">
        <v>1</v>
      </c>
      <c r="G7" s="3"/>
      <c r="H7" s="9"/>
      <c r="I7" s="9"/>
      <c r="J7" s="9"/>
      <c r="K7" s="3">
        <v>5</v>
      </c>
    </row>
    <row r="8" spans="1:11" x14ac:dyDescent="0.25">
      <c r="A8" s="5">
        <v>4</v>
      </c>
      <c r="B8" s="3"/>
      <c r="C8" s="3">
        <v>1</v>
      </c>
      <c r="D8" s="3">
        <v>1</v>
      </c>
      <c r="E8" s="3"/>
      <c r="F8" s="3">
        <v>1</v>
      </c>
      <c r="G8" s="3">
        <v>1</v>
      </c>
      <c r="H8" s="3">
        <v>1</v>
      </c>
      <c r="I8" s="3"/>
      <c r="J8" s="3"/>
      <c r="K8" s="3">
        <v>5</v>
      </c>
    </row>
    <row r="9" spans="1:11" x14ac:dyDescent="0.25">
      <c r="A9" s="5">
        <v>6</v>
      </c>
      <c r="B9" s="3">
        <v>2</v>
      </c>
      <c r="C9" s="3"/>
      <c r="D9" s="3"/>
      <c r="E9" s="3"/>
      <c r="F9" s="3">
        <v>1</v>
      </c>
      <c r="G9" s="3">
        <v>2</v>
      </c>
      <c r="H9" s="3"/>
      <c r="I9" s="3"/>
      <c r="J9" s="3"/>
      <c r="K9" s="3">
        <v>5</v>
      </c>
    </row>
    <row r="10" spans="1:11" x14ac:dyDescent="0.25">
      <c r="A10" s="5">
        <v>7</v>
      </c>
      <c r="B10" s="3"/>
      <c r="C10" s="3"/>
      <c r="D10" s="3"/>
      <c r="E10" s="3">
        <v>2</v>
      </c>
      <c r="F10" s="3"/>
      <c r="G10" s="3">
        <v>1</v>
      </c>
      <c r="H10" s="3">
        <v>1</v>
      </c>
      <c r="I10" s="3">
        <v>1</v>
      </c>
      <c r="J10" s="3"/>
      <c r="K10" s="3">
        <v>5</v>
      </c>
    </row>
    <row r="11" spans="1:11" x14ac:dyDescent="0.25">
      <c r="A11" s="5">
        <v>8</v>
      </c>
      <c r="B11" s="8"/>
      <c r="C11" s="8"/>
      <c r="D11" s="8"/>
      <c r="E11" s="3"/>
      <c r="F11" s="3"/>
      <c r="G11" s="3"/>
      <c r="H11" s="9">
        <v>2</v>
      </c>
      <c r="I11" s="9">
        <v>1</v>
      </c>
      <c r="J11" s="9">
        <v>2</v>
      </c>
      <c r="K11" s="3">
        <v>5</v>
      </c>
    </row>
    <row r="12" spans="1:11" x14ac:dyDescent="0.25">
      <c r="A12" s="5">
        <v>9</v>
      </c>
      <c r="B12" s="8"/>
      <c r="C12" s="8"/>
      <c r="D12" s="8"/>
      <c r="E12" s="3">
        <v>1</v>
      </c>
      <c r="F12" s="3"/>
      <c r="G12" s="3"/>
      <c r="H12" s="9"/>
      <c r="I12" s="9">
        <v>2</v>
      </c>
      <c r="J12" s="9">
        <v>2</v>
      </c>
      <c r="K12" s="3">
        <v>5</v>
      </c>
    </row>
    <row r="13" spans="1:11" x14ac:dyDescent="0.25">
      <c r="A13" s="5">
        <v>10</v>
      </c>
      <c r="B13" s="8"/>
      <c r="C13" s="8"/>
      <c r="D13" s="8"/>
      <c r="E13" s="3"/>
      <c r="F13" s="3">
        <v>1</v>
      </c>
      <c r="G13" s="3">
        <v>1</v>
      </c>
      <c r="H13" s="9">
        <v>1</v>
      </c>
      <c r="I13" s="9">
        <v>1</v>
      </c>
      <c r="J13" s="9">
        <v>1</v>
      </c>
      <c r="K13" s="3">
        <v>5</v>
      </c>
    </row>
    <row r="14" spans="1:11" x14ac:dyDescent="0.25">
      <c r="A14" s="5" t="s">
        <v>80</v>
      </c>
      <c r="B14" s="3">
        <v>5</v>
      </c>
      <c r="C14" s="3">
        <v>5</v>
      </c>
      <c r="D14" s="3">
        <v>5</v>
      </c>
      <c r="E14" s="3">
        <v>5</v>
      </c>
      <c r="F14" s="3">
        <v>5</v>
      </c>
      <c r="G14" s="3">
        <v>5</v>
      </c>
      <c r="H14" s="3">
        <v>5</v>
      </c>
      <c r="I14" s="3">
        <v>5</v>
      </c>
      <c r="J14" s="3">
        <v>5</v>
      </c>
      <c r="K14" s="3">
        <v>45</v>
      </c>
    </row>
  </sheetData>
  <pageMargins left="0.7" right="0.7" top="0.75" bottom="0.75" header="0.3" footer="0.3"/>
  <pageSetup scale="82" orientation="landscape" horizontalDpi="4294967295" verticalDpi="4294967295" r:id="rId2"/>
  <headerFooter>
    <oddFooter>&amp;RPage &amp;P
&amp;A
&amp;F
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14"/>
  <sheetViews>
    <sheetView workbookViewId="0">
      <selection activeCell="B11" sqref="B11:D13"/>
    </sheetView>
  </sheetViews>
  <sheetFormatPr defaultRowHeight="15" x14ac:dyDescent="0.25"/>
  <cols>
    <col min="1" max="1" width="19.28515625" customWidth="1"/>
    <col min="2" max="2" width="16.28515625" customWidth="1"/>
    <col min="3" max="10" width="12.7109375" customWidth="1"/>
    <col min="11" max="11" width="11.28515625" customWidth="1"/>
    <col min="12" max="12" width="19.28515625" customWidth="1"/>
    <col min="13" max="13" width="17.85546875" customWidth="1"/>
    <col min="14" max="14" width="19.28515625" customWidth="1"/>
    <col min="15" max="15" width="17.85546875" customWidth="1"/>
    <col min="16" max="16" width="19.28515625" customWidth="1"/>
    <col min="17" max="17" width="17.85546875" customWidth="1"/>
    <col min="18" max="18" width="19.28515625" customWidth="1"/>
    <col min="19" max="19" width="17.85546875" customWidth="1"/>
    <col min="20" max="20" width="24.28515625" customWidth="1"/>
    <col min="21" max="21" width="22.85546875" customWidth="1"/>
    <col min="22" max="22" width="2" customWidth="1"/>
    <col min="23" max="23" width="6.85546875" bestFit="1" customWidth="1"/>
    <col min="24" max="24" width="3.85546875" bestFit="1" customWidth="1"/>
    <col min="25" max="25" width="2" customWidth="1"/>
    <col min="26" max="26" width="6.85546875" customWidth="1"/>
    <col min="27" max="27" width="4.85546875" customWidth="1"/>
    <col min="28" max="28" width="7.85546875" customWidth="1"/>
    <col min="29" max="29" width="11.28515625" customWidth="1"/>
    <col min="30" max="30" width="6.85546875" customWidth="1"/>
    <col min="31" max="31" width="4.85546875" customWidth="1"/>
    <col min="32" max="32" width="7.85546875" customWidth="1"/>
    <col min="33" max="33" width="11.28515625" bestFit="1" customWidth="1"/>
  </cols>
  <sheetData>
    <row r="3" spans="1:11" x14ac:dyDescent="0.25">
      <c r="A3" s="4" t="s">
        <v>93</v>
      </c>
      <c r="B3" s="4" t="s">
        <v>89</v>
      </c>
    </row>
    <row r="4" spans="1:11" x14ac:dyDescent="0.25">
      <c r="A4" s="4" t="s">
        <v>79</v>
      </c>
      <c r="B4">
        <v>1</v>
      </c>
      <c r="C4">
        <v>2</v>
      </c>
      <c r="D4">
        <v>3</v>
      </c>
      <c r="E4">
        <v>4</v>
      </c>
      <c r="F4">
        <v>6</v>
      </c>
      <c r="G4">
        <v>7</v>
      </c>
      <c r="H4">
        <v>8</v>
      </c>
      <c r="I4">
        <v>9</v>
      </c>
      <c r="J4">
        <v>10</v>
      </c>
      <c r="K4" t="s">
        <v>80</v>
      </c>
    </row>
    <row r="5" spans="1:11" x14ac:dyDescent="0.25">
      <c r="A5" s="5">
        <v>1</v>
      </c>
      <c r="B5" s="8">
        <v>3</v>
      </c>
      <c r="C5" s="8"/>
      <c r="D5" s="8">
        <v>1</v>
      </c>
      <c r="E5" s="3">
        <v>1</v>
      </c>
      <c r="F5" s="3"/>
      <c r="G5" s="3"/>
      <c r="H5" s="9"/>
      <c r="I5" s="9"/>
      <c r="J5" s="9"/>
      <c r="K5" s="3">
        <v>5</v>
      </c>
    </row>
    <row r="6" spans="1:11" x14ac:dyDescent="0.25">
      <c r="A6" s="5">
        <v>2</v>
      </c>
      <c r="B6" s="8"/>
      <c r="C6" s="8">
        <v>2</v>
      </c>
      <c r="D6" s="8">
        <v>1</v>
      </c>
      <c r="E6" s="3">
        <v>2</v>
      </c>
      <c r="F6" s="3"/>
      <c r="G6" s="3"/>
      <c r="H6" s="9"/>
      <c r="I6" s="9"/>
      <c r="J6" s="9"/>
      <c r="K6" s="3">
        <v>5</v>
      </c>
    </row>
    <row r="7" spans="1:11" x14ac:dyDescent="0.25">
      <c r="A7" s="5">
        <v>3</v>
      </c>
      <c r="B7" s="8"/>
      <c r="C7" s="8">
        <v>2</v>
      </c>
      <c r="D7" s="8">
        <v>1</v>
      </c>
      <c r="E7" s="3">
        <v>1</v>
      </c>
      <c r="F7" s="3">
        <v>1</v>
      </c>
      <c r="G7" s="3"/>
      <c r="H7" s="9"/>
      <c r="I7" s="9"/>
      <c r="J7" s="9"/>
      <c r="K7" s="3">
        <v>5</v>
      </c>
    </row>
    <row r="8" spans="1:11" x14ac:dyDescent="0.25">
      <c r="A8" s="5">
        <v>4</v>
      </c>
      <c r="B8" s="3"/>
      <c r="C8" s="3">
        <v>1</v>
      </c>
      <c r="D8" s="3"/>
      <c r="E8" s="3">
        <v>1</v>
      </c>
      <c r="F8" s="3">
        <v>1</v>
      </c>
      <c r="G8" s="3"/>
      <c r="H8" s="3">
        <v>1</v>
      </c>
      <c r="I8" s="3">
        <v>1</v>
      </c>
      <c r="J8" s="3"/>
      <c r="K8" s="3">
        <v>5</v>
      </c>
    </row>
    <row r="9" spans="1:11" x14ac:dyDescent="0.25">
      <c r="A9" s="5">
        <v>6</v>
      </c>
      <c r="B9" s="3">
        <v>2</v>
      </c>
      <c r="C9" s="3"/>
      <c r="D9" s="3"/>
      <c r="E9" s="3"/>
      <c r="F9" s="3">
        <v>1</v>
      </c>
      <c r="G9" s="3">
        <v>2</v>
      </c>
      <c r="H9" s="3"/>
      <c r="I9" s="3"/>
      <c r="J9" s="3"/>
      <c r="K9" s="3">
        <v>5</v>
      </c>
    </row>
    <row r="10" spans="1:11" x14ac:dyDescent="0.25">
      <c r="A10" s="5">
        <v>7</v>
      </c>
      <c r="B10" s="3"/>
      <c r="C10" s="3"/>
      <c r="D10" s="3">
        <v>1</v>
      </c>
      <c r="E10" s="3"/>
      <c r="F10" s="3">
        <v>1</v>
      </c>
      <c r="G10" s="3">
        <v>1</v>
      </c>
      <c r="H10" s="3">
        <v>1</v>
      </c>
      <c r="I10" s="3">
        <v>1</v>
      </c>
      <c r="J10" s="3"/>
      <c r="K10" s="3">
        <v>5</v>
      </c>
    </row>
    <row r="11" spans="1:11" x14ac:dyDescent="0.25">
      <c r="A11" s="5">
        <v>8</v>
      </c>
      <c r="B11" s="8"/>
      <c r="C11" s="8"/>
      <c r="D11" s="8"/>
      <c r="E11" s="3"/>
      <c r="F11" s="3"/>
      <c r="G11" s="3"/>
      <c r="H11" s="9">
        <v>2</v>
      </c>
      <c r="I11" s="9">
        <v>1</v>
      </c>
      <c r="J11" s="9">
        <v>2</v>
      </c>
      <c r="K11" s="3">
        <v>5</v>
      </c>
    </row>
    <row r="12" spans="1:11" x14ac:dyDescent="0.25">
      <c r="A12" s="5">
        <v>9</v>
      </c>
      <c r="B12" s="8"/>
      <c r="C12" s="8"/>
      <c r="D12" s="8">
        <v>1</v>
      </c>
      <c r="E12" s="3"/>
      <c r="F12" s="3"/>
      <c r="G12" s="3">
        <v>1</v>
      </c>
      <c r="H12" s="9"/>
      <c r="I12" s="9">
        <v>1</v>
      </c>
      <c r="J12" s="9">
        <v>2</v>
      </c>
      <c r="K12" s="3">
        <v>5</v>
      </c>
    </row>
    <row r="13" spans="1:11" x14ac:dyDescent="0.25">
      <c r="A13" s="5">
        <v>10</v>
      </c>
      <c r="B13" s="8"/>
      <c r="C13" s="8"/>
      <c r="D13" s="8"/>
      <c r="E13" s="3"/>
      <c r="F13" s="3">
        <v>1</v>
      </c>
      <c r="G13" s="3">
        <v>1</v>
      </c>
      <c r="H13" s="9">
        <v>1</v>
      </c>
      <c r="I13" s="9">
        <v>1</v>
      </c>
      <c r="J13" s="9">
        <v>1</v>
      </c>
      <c r="K13" s="3">
        <v>5</v>
      </c>
    </row>
    <row r="14" spans="1:11" x14ac:dyDescent="0.25">
      <c r="A14" s="5" t="s">
        <v>80</v>
      </c>
      <c r="B14" s="3">
        <v>5</v>
      </c>
      <c r="C14" s="3">
        <v>5</v>
      </c>
      <c r="D14" s="3">
        <v>5</v>
      </c>
      <c r="E14" s="3">
        <v>5</v>
      </c>
      <c r="F14" s="3">
        <v>5</v>
      </c>
      <c r="G14" s="3">
        <v>5</v>
      </c>
      <c r="H14" s="3">
        <v>5</v>
      </c>
      <c r="I14" s="3">
        <v>5</v>
      </c>
      <c r="J14" s="3">
        <v>5</v>
      </c>
      <c r="K14" s="3">
        <v>45</v>
      </c>
    </row>
  </sheetData>
  <pageMargins left="0.7" right="0.7" top="0.75" bottom="0.75" header="0.3" footer="0.3"/>
  <pageSetup scale="82" orientation="landscape" horizontalDpi="4294967295" verticalDpi="4294967295" r:id="rId2"/>
  <headerFooter>
    <oddFooter>&amp;RPage &amp;P
&amp;A
&amp;F
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14"/>
  <sheetViews>
    <sheetView workbookViewId="0">
      <selection activeCell="A7" sqref="A5:A13"/>
    </sheetView>
  </sheetViews>
  <sheetFormatPr defaultRowHeight="15" x14ac:dyDescent="0.25"/>
  <cols>
    <col min="1" max="1" width="19.28515625" customWidth="1"/>
    <col min="2" max="2" width="16.28515625" customWidth="1"/>
    <col min="3" max="10" width="12.7109375" customWidth="1"/>
    <col min="11" max="11" width="11.28515625" customWidth="1"/>
    <col min="12" max="12" width="19.28515625" customWidth="1"/>
    <col min="13" max="13" width="17.85546875" customWidth="1"/>
    <col min="14" max="14" width="19.28515625" customWidth="1"/>
    <col min="15" max="15" width="17.85546875" customWidth="1"/>
    <col min="16" max="16" width="19.28515625" customWidth="1"/>
    <col min="17" max="17" width="17.85546875" customWidth="1"/>
    <col min="18" max="18" width="19.28515625" customWidth="1"/>
    <col min="19" max="19" width="17.85546875" customWidth="1"/>
    <col min="20" max="20" width="24.28515625" customWidth="1"/>
    <col min="21" max="21" width="22.85546875" customWidth="1"/>
    <col min="22" max="22" width="6.85546875" customWidth="1"/>
    <col min="23" max="23" width="3.85546875" customWidth="1"/>
    <col min="24" max="25" width="2" customWidth="1"/>
    <col min="26" max="26" width="6.85546875" customWidth="1"/>
    <col min="27" max="27" width="3.85546875" customWidth="1"/>
    <col min="28" max="28" width="2" customWidth="1"/>
    <col min="29" max="29" width="6.85546875" customWidth="1"/>
    <col min="30" max="30" width="4.85546875" customWidth="1"/>
    <col min="31" max="31" width="7.85546875" customWidth="1"/>
    <col min="32" max="32" width="11.28515625" customWidth="1"/>
    <col min="33" max="33" width="11.28515625" bestFit="1" customWidth="1"/>
  </cols>
  <sheetData>
    <row r="3" spans="1:11" x14ac:dyDescent="0.25">
      <c r="A3" s="4" t="s">
        <v>81</v>
      </c>
      <c r="B3" s="4" t="s">
        <v>89</v>
      </c>
    </row>
    <row r="4" spans="1:11" x14ac:dyDescent="0.25">
      <c r="A4" s="4" t="s">
        <v>79</v>
      </c>
      <c r="B4">
        <v>1</v>
      </c>
      <c r="C4">
        <v>2</v>
      </c>
      <c r="D4">
        <v>3</v>
      </c>
      <c r="E4">
        <v>4</v>
      </c>
      <c r="F4">
        <v>6</v>
      </c>
      <c r="G4">
        <v>7</v>
      </c>
      <c r="H4">
        <v>8</v>
      </c>
      <c r="I4">
        <v>9</v>
      </c>
      <c r="J4">
        <v>10</v>
      </c>
      <c r="K4" t="s">
        <v>80</v>
      </c>
    </row>
    <row r="5" spans="1:11" x14ac:dyDescent="0.25">
      <c r="A5" s="5">
        <v>1</v>
      </c>
      <c r="B5" s="8">
        <v>3</v>
      </c>
      <c r="C5" s="8"/>
      <c r="D5" s="8">
        <v>1</v>
      </c>
      <c r="E5" s="3">
        <v>1</v>
      </c>
      <c r="F5" s="3"/>
      <c r="G5" s="3"/>
      <c r="H5" s="9"/>
      <c r="I5" s="9"/>
      <c r="J5" s="9"/>
      <c r="K5" s="3">
        <v>5</v>
      </c>
    </row>
    <row r="6" spans="1:11" x14ac:dyDescent="0.25">
      <c r="A6" s="5">
        <v>2</v>
      </c>
      <c r="B6" s="8"/>
      <c r="C6" s="8">
        <v>3</v>
      </c>
      <c r="D6" s="8">
        <v>1</v>
      </c>
      <c r="E6" s="3">
        <v>1</v>
      </c>
      <c r="F6" s="3"/>
      <c r="G6" s="3"/>
      <c r="H6" s="9"/>
      <c r="I6" s="9"/>
      <c r="J6" s="9"/>
      <c r="K6" s="3">
        <v>5</v>
      </c>
    </row>
    <row r="7" spans="1:11" x14ac:dyDescent="0.25">
      <c r="A7" s="5">
        <v>3</v>
      </c>
      <c r="B7" s="8"/>
      <c r="C7" s="8">
        <v>1</v>
      </c>
      <c r="D7" s="8">
        <v>3</v>
      </c>
      <c r="E7" s="3"/>
      <c r="F7" s="3"/>
      <c r="G7" s="3"/>
      <c r="H7" s="9">
        <v>1</v>
      </c>
      <c r="I7" s="9"/>
      <c r="J7" s="9"/>
      <c r="K7" s="3">
        <v>5</v>
      </c>
    </row>
    <row r="8" spans="1:11" x14ac:dyDescent="0.25">
      <c r="A8" s="5">
        <v>4</v>
      </c>
      <c r="B8" s="3"/>
      <c r="C8" s="3">
        <v>1</v>
      </c>
      <c r="D8" s="3"/>
      <c r="E8" s="3">
        <v>1</v>
      </c>
      <c r="F8" s="3">
        <v>2</v>
      </c>
      <c r="G8" s="3"/>
      <c r="H8" s="3">
        <v>1</v>
      </c>
      <c r="I8" s="3"/>
      <c r="J8" s="3"/>
      <c r="K8" s="3">
        <v>5</v>
      </c>
    </row>
    <row r="9" spans="1:11" x14ac:dyDescent="0.25">
      <c r="A9" s="5">
        <v>6</v>
      </c>
      <c r="B9" s="3">
        <v>2</v>
      </c>
      <c r="C9" s="3"/>
      <c r="D9" s="3"/>
      <c r="E9" s="3"/>
      <c r="F9" s="3">
        <v>2</v>
      </c>
      <c r="G9" s="3">
        <v>1</v>
      </c>
      <c r="H9" s="3"/>
      <c r="I9" s="3"/>
      <c r="J9" s="3"/>
      <c r="K9" s="3">
        <v>5</v>
      </c>
    </row>
    <row r="10" spans="1:11" x14ac:dyDescent="0.25">
      <c r="A10" s="5">
        <v>7</v>
      </c>
      <c r="B10" s="3"/>
      <c r="C10" s="3"/>
      <c r="D10" s="3"/>
      <c r="E10" s="3">
        <v>1</v>
      </c>
      <c r="F10" s="3">
        <v>1</v>
      </c>
      <c r="G10" s="3">
        <v>2</v>
      </c>
      <c r="H10" s="3"/>
      <c r="I10" s="3">
        <v>1</v>
      </c>
      <c r="J10" s="3"/>
      <c r="K10" s="3">
        <v>5</v>
      </c>
    </row>
    <row r="11" spans="1:11" x14ac:dyDescent="0.25">
      <c r="A11" s="5">
        <v>8</v>
      </c>
      <c r="B11" s="8"/>
      <c r="C11" s="8"/>
      <c r="D11" s="8"/>
      <c r="E11" s="3"/>
      <c r="F11" s="3"/>
      <c r="G11" s="3"/>
      <c r="H11" s="9">
        <v>2</v>
      </c>
      <c r="I11" s="9">
        <v>1</v>
      </c>
      <c r="J11" s="9">
        <v>2</v>
      </c>
      <c r="K11" s="3">
        <v>5</v>
      </c>
    </row>
    <row r="12" spans="1:11" x14ac:dyDescent="0.25">
      <c r="A12" s="5">
        <v>9</v>
      </c>
      <c r="B12" s="8"/>
      <c r="C12" s="8"/>
      <c r="D12" s="8"/>
      <c r="E12" s="3">
        <v>1</v>
      </c>
      <c r="F12" s="3"/>
      <c r="G12" s="3"/>
      <c r="H12" s="9"/>
      <c r="I12" s="9">
        <v>2</v>
      </c>
      <c r="J12" s="9">
        <v>2</v>
      </c>
      <c r="K12" s="3">
        <v>5</v>
      </c>
    </row>
    <row r="13" spans="1:11" x14ac:dyDescent="0.25">
      <c r="A13" s="5">
        <v>10</v>
      </c>
      <c r="B13" s="8"/>
      <c r="C13" s="8"/>
      <c r="D13" s="8"/>
      <c r="E13" s="3"/>
      <c r="F13" s="3"/>
      <c r="G13" s="3">
        <v>2</v>
      </c>
      <c r="H13" s="9">
        <v>1</v>
      </c>
      <c r="I13" s="9">
        <v>1</v>
      </c>
      <c r="J13" s="9">
        <v>1</v>
      </c>
      <c r="K13" s="3">
        <v>5</v>
      </c>
    </row>
    <row r="14" spans="1:11" x14ac:dyDescent="0.25">
      <c r="A14" s="5" t="s">
        <v>80</v>
      </c>
      <c r="B14" s="3">
        <v>5</v>
      </c>
      <c r="C14" s="3">
        <v>5</v>
      </c>
      <c r="D14" s="3">
        <v>5</v>
      </c>
      <c r="E14" s="3">
        <v>5</v>
      </c>
      <c r="F14" s="3">
        <v>5</v>
      </c>
      <c r="G14" s="3">
        <v>5</v>
      </c>
      <c r="H14" s="3">
        <v>5</v>
      </c>
      <c r="I14" s="3">
        <v>5</v>
      </c>
      <c r="J14" s="3">
        <v>5</v>
      </c>
      <c r="K14" s="3">
        <v>45</v>
      </c>
    </row>
  </sheetData>
  <pageMargins left="0.7" right="0.7" top="0.75" bottom="0.75" header="0.3" footer="0.3"/>
  <pageSetup scale="82" orientation="landscape" horizontalDpi="4294967295" verticalDpi="4294967295" r:id="rId2"/>
  <headerFooter>
    <oddFooter>&amp;RPage &amp;P
&amp;A
&amp;F
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14"/>
  <sheetViews>
    <sheetView workbookViewId="0">
      <selection activeCell="A3" sqref="A3:K14"/>
    </sheetView>
  </sheetViews>
  <sheetFormatPr defaultRowHeight="15" x14ac:dyDescent="0.25"/>
  <cols>
    <col min="1" max="1" width="19.28515625" bestFit="1" customWidth="1"/>
    <col min="2" max="2" width="16.28515625" bestFit="1" customWidth="1"/>
    <col min="3" max="10" width="12.7109375" customWidth="1"/>
    <col min="11" max="11" width="11.28515625" customWidth="1"/>
    <col min="12" max="12" width="3.85546875" customWidth="1"/>
    <col min="13" max="13" width="2" customWidth="1"/>
    <col min="14" max="14" width="3" customWidth="1"/>
    <col min="15" max="15" width="6.85546875" customWidth="1"/>
    <col min="16" max="16" width="3.85546875" customWidth="1"/>
    <col min="17" max="18" width="2" customWidth="1"/>
    <col min="19" max="19" width="6.85546875" customWidth="1"/>
    <col min="20" max="20" width="3.85546875" customWidth="1"/>
    <col min="21" max="21" width="3" customWidth="1"/>
    <col min="22" max="22" width="2" customWidth="1"/>
    <col min="23" max="23" width="6.85546875" customWidth="1"/>
    <col min="24" max="24" width="3.85546875" customWidth="1"/>
    <col min="25" max="25" width="3" customWidth="1"/>
    <col min="26" max="26" width="6.85546875" customWidth="1"/>
    <col min="27" max="27" width="3.85546875" customWidth="1"/>
    <col min="28" max="28" width="3" customWidth="1"/>
    <col min="29" max="29" width="6.85546875" customWidth="1"/>
    <col min="30" max="30" width="4.85546875" customWidth="1"/>
    <col min="31" max="31" width="7.85546875" customWidth="1"/>
    <col min="32" max="32" width="11.28515625" bestFit="1" customWidth="1"/>
  </cols>
  <sheetData>
    <row r="3" spans="1:11" x14ac:dyDescent="0.25">
      <c r="A3" s="4" t="s">
        <v>90</v>
      </c>
      <c r="B3" s="4" t="s">
        <v>89</v>
      </c>
    </row>
    <row r="4" spans="1:11" x14ac:dyDescent="0.25">
      <c r="A4" s="4" t="s">
        <v>79</v>
      </c>
      <c r="B4">
        <v>1</v>
      </c>
      <c r="C4">
        <v>2</v>
      </c>
      <c r="D4">
        <v>3</v>
      </c>
      <c r="E4">
        <v>4</v>
      </c>
      <c r="F4">
        <v>6</v>
      </c>
      <c r="G4">
        <v>7</v>
      </c>
      <c r="H4">
        <v>8</v>
      </c>
      <c r="I4">
        <v>9</v>
      </c>
      <c r="J4">
        <v>10</v>
      </c>
      <c r="K4" t="s">
        <v>80</v>
      </c>
    </row>
    <row r="5" spans="1:11" x14ac:dyDescent="0.25">
      <c r="A5" s="5">
        <v>1</v>
      </c>
      <c r="B5" s="8">
        <v>1</v>
      </c>
      <c r="C5" s="8"/>
      <c r="D5" s="8">
        <v>2</v>
      </c>
      <c r="E5" s="3">
        <v>1</v>
      </c>
      <c r="F5" s="3"/>
      <c r="G5" s="10">
        <v>1</v>
      </c>
      <c r="H5" s="9"/>
      <c r="I5" s="9"/>
      <c r="J5" s="9"/>
      <c r="K5" s="3">
        <v>5</v>
      </c>
    </row>
    <row r="6" spans="1:11" x14ac:dyDescent="0.25">
      <c r="A6" s="5">
        <v>2</v>
      </c>
      <c r="B6" s="8">
        <v>3</v>
      </c>
      <c r="C6" s="8"/>
      <c r="D6" s="8">
        <v>1</v>
      </c>
      <c r="E6" s="3">
        <v>1</v>
      </c>
      <c r="F6" s="3"/>
      <c r="G6" s="10"/>
      <c r="H6" s="9"/>
      <c r="I6" s="9"/>
      <c r="J6" s="9"/>
      <c r="K6" s="3">
        <v>5</v>
      </c>
    </row>
    <row r="7" spans="1:11" x14ac:dyDescent="0.25">
      <c r="A7" s="5">
        <v>3</v>
      </c>
      <c r="B7" s="8"/>
      <c r="C7" s="8">
        <v>1</v>
      </c>
      <c r="D7" s="8">
        <v>1</v>
      </c>
      <c r="E7" s="3">
        <v>2</v>
      </c>
      <c r="F7" s="3">
        <v>1</v>
      </c>
      <c r="G7" s="10"/>
      <c r="H7" s="9"/>
      <c r="I7" s="9"/>
      <c r="J7" s="9"/>
      <c r="K7" s="3">
        <v>5</v>
      </c>
    </row>
    <row r="8" spans="1:11" x14ac:dyDescent="0.25">
      <c r="A8" s="5">
        <v>4</v>
      </c>
      <c r="B8" s="3">
        <v>1</v>
      </c>
      <c r="C8" s="3">
        <v>1</v>
      </c>
      <c r="D8" s="3"/>
      <c r="E8" s="3"/>
      <c r="F8" s="3"/>
      <c r="G8" s="3">
        <v>1</v>
      </c>
      <c r="H8" s="3"/>
      <c r="I8" s="3">
        <v>2</v>
      </c>
      <c r="J8" s="3"/>
      <c r="K8" s="3">
        <v>5</v>
      </c>
    </row>
    <row r="9" spans="1:11" x14ac:dyDescent="0.25">
      <c r="A9" s="5">
        <v>6</v>
      </c>
      <c r="B9" s="3"/>
      <c r="C9" s="3">
        <v>2</v>
      </c>
      <c r="D9" s="3">
        <v>1</v>
      </c>
      <c r="E9" s="3"/>
      <c r="F9" s="3"/>
      <c r="G9" s="3">
        <v>1</v>
      </c>
      <c r="H9" s="3"/>
      <c r="I9" s="3">
        <v>1</v>
      </c>
      <c r="J9" s="3"/>
      <c r="K9" s="3">
        <v>5</v>
      </c>
    </row>
    <row r="10" spans="1:11" x14ac:dyDescent="0.25">
      <c r="A10" s="5">
        <v>7</v>
      </c>
      <c r="B10" s="3"/>
      <c r="C10" s="3"/>
      <c r="D10" s="3"/>
      <c r="E10" s="3"/>
      <c r="F10" s="3">
        <v>2</v>
      </c>
      <c r="G10" s="3"/>
      <c r="H10" s="3">
        <v>1</v>
      </c>
      <c r="I10" s="3"/>
      <c r="J10" s="3">
        <v>2</v>
      </c>
      <c r="K10" s="3">
        <v>5</v>
      </c>
    </row>
    <row r="11" spans="1:11" x14ac:dyDescent="0.25">
      <c r="A11" s="5">
        <v>8</v>
      </c>
      <c r="B11" s="8"/>
      <c r="C11" s="8">
        <v>1</v>
      </c>
      <c r="D11" s="8"/>
      <c r="E11" s="3">
        <v>1</v>
      </c>
      <c r="F11" s="3">
        <v>1</v>
      </c>
      <c r="G11" s="3">
        <v>1</v>
      </c>
      <c r="H11" s="9"/>
      <c r="I11" s="9"/>
      <c r="J11" s="9">
        <v>1</v>
      </c>
      <c r="K11" s="3">
        <v>5</v>
      </c>
    </row>
    <row r="12" spans="1:11" x14ac:dyDescent="0.25">
      <c r="A12" s="5">
        <v>9</v>
      </c>
      <c r="B12" s="8"/>
      <c r="C12" s="8"/>
      <c r="D12" s="8"/>
      <c r="E12" s="3"/>
      <c r="F12" s="3">
        <v>1</v>
      </c>
      <c r="G12" s="3"/>
      <c r="H12" s="9">
        <v>3</v>
      </c>
      <c r="I12" s="9"/>
      <c r="J12" s="9">
        <v>1</v>
      </c>
      <c r="K12" s="3">
        <v>5</v>
      </c>
    </row>
    <row r="13" spans="1:11" x14ac:dyDescent="0.25">
      <c r="A13" s="5">
        <v>10</v>
      </c>
      <c r="B13" s="8"/>
      <c r="C13" s="8"/>
      <c r="D13" s="8"/>
      <c r="E13" s="3"/>
      <c r="F13" s="3"/>
      <c r="G13" s="3">
        <v>1</v>
      </c>
      <c r="H13" s="9">
        <v>1</v>
      </c>
      <c r="I13" s="9">
        <v>2</v>
      </c>
      <c r="J13" s="9">
        <v>1</v>
      </c>
      <c r="K13" s="3">
        <v>5</v>
      </c>
    </row>
    <row r="14" spans="1:11" x14ac:dyDescent="0.25">
      <c r="A14" s="5" t="s">
        <v>80</v>
      </c>
      <c r="B14" s="3">
        <v>5</v>
      </c>
      <c r="C14" s="3">
        <v>5</v>
      </c>
      <c r="D14" s="3">
        <v>5</v>
      </c>
      <c r="E14" s="3">
        <v>5</v>
      </c>
      <c r="F14" s="3">
        <v>5</v>
      </c>
      <c r="G14" s="3">
        <v>5</v>
      </c>
      <c r="H14" s="3">
        <v>5</v>
      </c>
      <c r="I14" s="3">
        <v>5</v>
      </c>
      <c r="J14" s="3">
        <v>5</v>
      </c>
      <c r="K14" s="3">
        <v>45</v>
      </c>
    </row>
  </sheetData>
  <pageMargins left="0.7" right="0.7" top="0.75" bottom="0.75" header="0.3" footer="0.3"/>
  <pageSetup scale="82" orientation="landscape" horizontalDpi="4294967295" verticalDpi="4294967295" r:id="rId2"/>
  <headerFooter>
    <oddFooter>&amp;RPage &amp;P
&amp;A
&amp;F
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18"/>
  <sheetViews>
    <sheetView workbookViewId="0">
      <selection activeCell="A3" sqref="A3:K14"/>
    </sheetView>
  </sheetViews>
  <sheetFormatPr defaultRowHeight="15" x14ac:dyDescent="0.25"/>
  <cols>
    <col min="1" max="1" width="19.28515625" bestFit="1" customWidth="1"/>
    <col min="2" max="2" width="16.28515625" bestFit="1" customWidth="1"/>
    <col min="3" max="10" width="12.7109375" customWidth="1"/>
    <col min="11" max="11" width="11.28515625" customWidth="1"/>
    <col min="12" max="12" width="3" customWidth="1"/>
    <col min="13" max="13" width="2" customWidth="1"/>
    <col min="14" max="14" width="6.85546875" customWidth="1"/>
    <col min="15" max="15" width="3.85546875" customWidth="1"/>
    <col min="16" max="17" width="3" customWidth="1"/>
    <col min="18" max="18" width="6.85546875" customWidth="1"/>
    <col min="19" max="19" width="3.85546875" customWidth="1"/>
    <col min="20" max="20" width="3" customWidth="1"/>
    <col min="21" max="21" width="2" customWidth="1"/>
    <col min="22" max="22" width="6.85546875" customWidth="1"/>
    <col min="23" max="23" width="3.85546875" customWidth="1"/>
    <col min="24" max="24" width="3" customWidth="1"/>
    <col min="25" max="25" width="6.85546875" customWidth="1"/>
    <col min="26" max="26" width="3.85546875" customWidth="1"/>
    <col min="27" max="27" width="6.85546875" customWidth="1"/>
    <col min="28" max="28" width="4.85546875" customWidth="1"/>
    <col min="29" max="29" width="7.85546875" customWidth="1"/>
    <col min="30" max="30" width="11.28515625" bestFit="1" customWidth="1"/>
  </cols>
  <sheetData>
    <row r="3" spans="1:11" x14ac:dyDescent="0.25">
      <c r="A3" s="4" t="s">
        <v>91</v>
      </c>
      <c r="B3" s="4" t="s">
        <v>89</v>
      </c>
    </row>
    <row r="4" spans="1:11" x14ac:dyDescent="0.25">
      <c r="A4" s="4" t="s">
        <v>79</v>
      </c>
      <c r="B4">
        <v>1</v>
      </c>
      <c r="C4">
        <v>2</v>
      </c>
      <c r="D4">
        <v>3</v>
      </c>
      <c r="E4">
        <v>4</v>
      </c>
      <c r="F4">
        <v>6</v>
      </c>
      <c r="G4">
        <v>7</v>
      </c>
      <c r="H4">
        <v>8</v>
      </c>
      <c r="I4">
        <v>9</v>
      </c>
      <c r="J4">
        <v>10</v>
      </c>
      <c r="K4" t="s">
        <v>80</v>
      </c>
    </row>
    <row r="5" spans="1:11" x14ac:dyDescent="0.25">
      <c r="A5" s="5">
        <v>1</v>
      </c>
      <c r="B5" s="8">
        <v>1</v>
      </c>
      <c r="C5" s="8">
        <v>1</v>
      </c>
      <c r="D5" s="8">
        <v>2</v>
      </c>
      <c r="E5" s="3"/>
      <c r="F5" s="3"/>
      <c r="G5" s="10">
        <v>1</v>
      </c>
      <c r="H5" s="9"/>
      <c r="I5" s="9"/>
      <c r="J5" s="9"/>
      <c r="K5" s="3">
        <v>5</v>
      </c>
    </row>
    <row r="6" spans="1:11" x14ac:dyDescent="0.25">
      <c r="A6" s="5">
        <v>2</v>
      </c>
      <c r="B6" s="8">
        <v>3</v>
      </c>
      <c r="C6" s="8"/>
      <c r="D6" s="8">
        <v>1</v>
      </c>
      <c r="E6" s="3">
        <v>1</v>
      </c>
      <c r="F6" s="3"/>
      <c r="G6" s="10"/>
      <c r="H6" s="9"/>
      <c r="I6" s="9"/>
      <c r="J6" s="9"/>
      <c r="K6" s="3">
        <v>5</v>
      </c>
    </row>
    <row r="7" spans="1:11" x14ac:dyDescent="0.25">
      <c r="A7" s="5">
        <v>3</v>
      </c>
      <c r="B7" s="8"/>
      <c r="C7" s="8">
        <v>1</v>
      </c>
      <c r="D7" s="8">
        <v>2</v>
      </c>
      <c r="E7" s="3">
        <v>1</v>
      </c>
      <c r="F7" s="3">
        <v>1</v>
      </c>
      <c r="G7" s="10"/>
      <c r="H7" s="9"/>
      <c r="I7" s="9"/>
      <c r="J7" s="9"/>
      <c r="K7" s="3">
        <v>5</v>
      </c>
    </row>
    <row r="8" spans="1:11" x14ac:dyDescent="0.25">
      <c r="A8" s="5">
        <v>4</v>
      </c>
      <c r="B8" s="3">
        <v>1</v>
      </c>
      <c r="C8" s="3">
        <v>1</v>
      </c>
      <c r="D8" s="3"/>
      <c r="E8" s="3"/>
      <c r="F8" s="3"/>
      <c r="G8" s="3">
        <v>2</v>
      </c>
      <c r="H8" s="3"/>
      <c r="I8" s="3">
        <v>1</v>
      </c>
      <c r="J8" s="3"/>
      <c r="K8" s="3">
        <v>5</v>
      </c>
    </row>
    <row r="9" spans="1:11" x14ac:dyDescent="0.25">
      <c r="A9" s="5">
        <v>6</v>
      </c>
      <c r="B9" s="3"/>
      <c r="C9" s="3">
        <v>2</v>
      </c>
      <c r="D9" s="3"/>
      <c r="E9" s="3">
        <v>1</v>
      </c>
      <c r="F9" s="3"/>
      <c r="G9" s="3">
        <v>1</v>
      </c>
      <c r="H9" s="3">
        <v>1</v>
      </c>
      <c r="I9" s="3"/>
      <c r="J9" s="3"/>
      <c r="K9" s="3">
        <v>5</v>
      </c>
    </row>
    <row r="10" spans="1:11" x14ac:dyDescent="0.25">
      <c r="A10" s="5">
        <v>7</v>
      </c>
      <c r="B10" s="3"/>
      <c r="C10" s="3"/>
      <c r="D10" s="3"/>
      <c r="E10" s="3"/>
      <c r="F10" s="3">
        <v>2</v>
      </c>
      <c r="G10" s="3"/>
      <c r="H10" s="3">
        <v>1</v>
      </c>
      <c r="I10" s="3"/>
      <c r="J10" s="3">
        <v>2</v>
      </c>
      <c r="K10" s="3">
        <v>5</v>
      </c>
    </row>
    <row r="11" spans="1:11" x14ac:dyDescent="0.25">
      <c r="A11" s="5">
        <v>8</v>
      </c>
      <c r="B11" s="8"/>
      <c r="C11" s="8"/>
      <c r="D11" s="8"/>
      <c r="E11" s="3">
        <v>1</v>
      </c>
      <c r="F11" s="3">
        <v>1</v>
      </c>
      <c r="G11" s="3">
        <v>1</v>
      </c>
      <c r="H11" s="9">
        <v>1</v>
      </c>
      <c r="I11" s="9"/>
      <c r="J11" s="9">
        <v>1</v>
      </c>
      <c r="K11" s="3">
        <v>5</v>
      </c>
    </row>
    <row r="12" spans="1:11" x14ac:dyDescent="0.25">
      <c r="A12" s="5">
        <v>9</v>
      </c>
      <c r="B12" s="8"/>
      <c r="C12" s="8"/>
      <c r="D12" s="8"/>
      <c r="E12" s="3">
        <v>1</v>
      </c>
      <c r="F12" s="3"/>
      <c r="G12" s="3"/>
      <c r="H12" s="9">
        <v>1</v>
      </c>
      <c r="I12" s="9">
        <v>2</v>
      </c>
      <c r="J12" s="9">
        <v>1</v>
      </c>
      <c r="K12" s="3">
        <v>5</v>
      </c>
    </row>
    <row r="13" spans="1:11" x14ac:dyDescent="0.25">
      <c r="A13" s="5">
        <v>10</v>
      </c>
      <c r="B13" s="8"/>
      <c r="C13" s="8"/>
      <c r="D13" s="8"/>
      <c r="E13" s="3"/>
      <c r="F13" s="3">
        <v>1</v>
      </c>
      <c r="G13" s="3"/>
      <c r="H13" s="9">
        <v>1</v>
      </c>
      <c r="I13" s="9">
        <v>2</v>
      </c>
      <c r="J13" s="9">
        <v>1</v>
      </c>
      <c r="K13" s="3">
        <v>5</v>
      </c>
    </row>
    <row r="14" spans="1:11" x14ac:dyDescent="0.25">
      <c r="A14" s="5" t="s">
        <v>80</v>
      </c>
      <c r="B14" s="3">
        <v>5</v>
      </c>
      <c r="C14" s="3">
        <v>5</v>
      </c>
      <c r="D14" s="3">
        <v>5</v>
      </c>
      <c r="E14" s="3">
        <v>5</v>
      </c>
      <c r="F14" s="3">
        <v>5</v>
      </c>
      <c r="G14" s="3">
        <v>5</v>
      </c>
      <c r="H14" s="3">
        <v>5</v>
      </c>
      <c r="I14" s="3">
        <v>5</v>
      </c>
      <c r="J14" s="3">
        <v>5</v>
      </c>
      <c r="K14" s="3">
        <v>45</v>
      </c>
    </row>
    <row r="18" spans="6:6" x14ac:dyDescent="0.25">
      <c r="F18" t="s">
        <v>1</v>
      </c>
    </row>
  </sheetData>
  <pageMargins left="0.7" right="0.7" top="0.75" bottom="0.75" header="0.3" footer="0.3"/>
  <pageSetup scale="82" orientation="landscape" horizontalDpi="4294967295" verticalDpi="4294967295" r:id="rId2"/>
  <headerFooter>
    <oddFooter>&amp;RPage &amp;P
&amp;A
&amp;F
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14"/>
  <sheetViews>
    <sheetView workbookViewId="0">
      <selection activeCell="A3" sqref="A3:K14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10" width="12.7109375" customWidth="1"/>
    <col min="11" max="11" width="11.28515625" customWidth="1"/>
    <col min="12" max="12" width="13.140625" customWidth="1"/>
    <col min="13" max="13" width="11.5703125" customWidth="1"/>
    <col min="14" max="14" width="13.140625" customWidth="1"/>
    <col min="15" max="15" width="11.5703125" customWidth="1"/>
    <col min="16" max="16" width="13.140625" customWidth="1"/>
    <col min="17" max="17" width="11.5703125" customWidth="1"/>
    <col min="18" max="18" width="13.140625" customWidth="1"/>
    <col min="19" max="19" width="11.5703125" customWidth="1"/>
    <col min="20" max="20" width="18.140625" customWidth="1"/>
    <col min="21" max="21" width="16.5703125" customWidth="1"/>
    <col min="22" max="22" width="6.85546875" customWidth="1"/>
    <col min="23" max="23" width="3.85546875" customWidth="1"/>
    <col min="24" max="25" width="2" customWidth="1"/>
    <col min="26" max="26" width="6.85546875" customWidth="1"/>
    <col min="27" max="27" width="3.85546875" customWidth="1"/>
    <col min="28" max="28" width="2" customWidth="1"/>
    <col min="29" max="29" width="6.85546875" customWidth="1"/>
    <col min="30" max="30" width="4.85546875" customWidth="1"/>
    <col min="31" max="31" width="7.85546875" customWidth="1"/>
    <col min="32" max="32" width="11.28515625" bestFit="1" customWidth="1"/>
  </cols>
  <sheetData>
    <row r="3" spans="1:11" x14ac:dyDescent="0.25">
      <c r="A3" s="4" t="s">
        <v>92</v>
      </c>
      <c r="B3" s="4" t="s">
        <v>89</v>
      </c>
    </row>
    <row r="4" spans="1:11" x14ac:dyDescent="0.25">
      <c r="A4" s="4" t="s">
        <v>79</v>
      </c>
      <c r="B4">
        <v>1</v>
      </c>
      <c r="C4">
        <v>2</v>
      </c>
      <c r="D4">
        <v>3</v>
      </c>
      <c r="E4">
        <v>4</v>
      </c>
      <c r="F4">
        <v>6</v>
      </c>
      <c r="G4">
        <v>7</v>
      </c>
      <c r="H4">
        <v>8</v>
      </c>
      <c r="I4">
        <v>9</v>
      </c>
      <c r="J4">
        <v>10</v>
      </c>
      <c r="K4" t="s">
        <v>80</v>
      </c>
    </row>
    <row r="5" spans="1:11" x14ac:dyDescent="0.25">
      <c r="A5" s="5">
        <v>1</v>
      </c>
      <c r="B5" s="8">
        <v>1</v>
      </c>
      <c r="C5" s="8">
        <v>1</v>
      </c>
      <c r="D5" s="8">
        <v>1</v>
      </c>
      <c r="E5" s="3">
        <v>1</v>
      </c>
      <c r="F5" s="3"/>
      <c r="G5" s="3">
        <v>1</v>
      </c>
      <c r="H5" s="9"/>
      <c r="I5" s="9"/>
      <c r="J5" s="9"/>
      <c r="K5" s="3">
        <v>5</v>
      </c>
    </row>
    <row r="6" spans="1:11" x14ac:dyDescent="0.25">
      <c r="A6" s="5">
        <v>2</v>
      </c>
      <c r="B6" s="8">
        <v>3</v>
      </c>
      <c r="C6" s="8">
        <v>1</v>
      </c>
      <c r="D6" s="8"/>
      <c r="E6" s="3">
        <v>1</v>
      </c>
      <c r="F6" s="3"/>
      <c r="G6" s="3"/>
      <c r="H6" s="9"/>
      <c r="I6" s="9"/>
      <c r="J6" s="9"/>
      <c r="K6" s="3">
        <v>5</v>
      </c>
    </row>
    <row r="7" spans="1:11" x14ac:dyDescent="0.25">
      <c r="A7" s="5">
        <v>3</v>
      </c>
      <c r="B7" s="8"/>
      <c r="C7" s="8"/>
      <c r="D7" s="8">
        <v>2</v>
      </c>
      <c r="E7" s="3">
        <v>2</v>
      </c>
      <c r="F7" s="3">
        <v>1</v>
      </c>
      <c r="G7" s="3"/>
      <c r="H7" s="9"/>
      <c r="I7" s="9"/>
      <c r="J7" s="9"/>
      <c r="K7" s="3">
        <v>5</v>
      </c>
    </row>
    <row r="8" spans="1:11" x14ac:dyDescent="0.25">
      <c r="A8" s="5">
        <v>4</v>
      </c>
      <c r="B8" s="3">
        <v>1</v>
      </c>
      <c r="C8" s="3">
        <v>1</v>
      </c>
      <c r="D8" s="3"/>
      <c r="E8" s="3"/>
      <c r="F8" s="3"/>
      <c r="G8" s="3">
        <v>1</v>
      </c>
      <c r="H8" s="3">
        <v>1</v>
      </c>
      <c r="I8" s="3">
        <v>1</v>
      </c>
      <c r="J8" s="3"/>
      <c r="K8" s="3">
        <v>5</v>
      </c>
    </row>
    <row r="9" spans="1:11" x14ac:dyDescent="0.25">
      <c r="A9" s="5">
        <v>6</v>
      </c>
      <c r="B9" s="3"/>
      <c r="C9" s="3">
        <v>2</v>
      </c>
      <c r="D9" s="3">
        <v>1</v>
      </c>
      <c r="E9" s="3"/>
      <c r="F9" s="3"/>
      <c r="G9" s="3">
        <v>1</v>
      </c>
      <c r="H9" s="3">
        <v>1</v>
      </c>
      <c r="I9" s="3"/>
      <c r="J9" s="3"/>
      <c r="K9" s="3">
        <v>5</v>
      </c>
    </row>
    <row r="10" spans="1:11" x14ac:dyDescent="0.25">
      <c r="A10" s="5">
        <v>7</v>
      </c>
      <c r="B10" s="3"/>
      <c r="C10" s="3"/>
      <c r="D10" s="3"/>
      <c r="E10" s="3"/>
      <c r="F10" s="3">
        <v>2</v>
      </c>
      <c r="G10" s="3"/>
      <c r="H10" s="3">
        <v>1</v>
      </c>
      <c r="I10" s="3"/>
      <c r="J10" s="3">
        <v>2</v>
      </c>
      <c r="K10" s="3">
        <v>5</v>
      </c>
    </row>
    <row r="11" spans="1:11" x14ac:dyDescent="0.25">
      <c r="A11" s="5">
        <v>8</v>
      </c>
      <c r="B11" s="8"/>
      <c r="C11" s="8"/>
      <c r="D11" s="8">
        <v>1</v>
      </c>
      <c r="E11" s="3">
        <v>1</v>
      </c>
      <c r="F11" s="3"/>
      <c r="G11" s="3">
        <v>1</v>
      </c>
      <c r="H11" s="9">
        <v>1</v>
      </c>
      <c r="I11" s="9"/>
      <c r="J11" s="9">
        <v>1</v>
      </c>
      <c r="K11" s="3">
        <v>5</v>
      </c>
    </row>
    <row r="12" spans="1:11" x14ac:dyDescent="0.25">
      <c r="A12" s="5">
        <v>9</v>
      </c>
      <c r="B12" s="8"/>
      <c r="C12" s="8"/>
      <c r="D12" s="8"/>
      <c r="E12" s="3"/>
      <c r="F12" s="3">
        <v>1</v>
      </c>
      <c r="G12" s="3">
        <v>1</v>
      </c>
      <c r="H12" s="9">
        <v>1</v>
      </c>
      <c r="I12" s="9">
        <v>1</v>
      </c>
      <c r="J12" s="9">
        <v>1</v>
      </c>
      <c r="K12" s="3">
        <v>5</v>
      </c>
    </row>
    <row r="13" spans="1:11" x14ac:dyDescent="0.25">
      <c r="A13" s="5">
        <v>10</v>
      </c>
      <c r="B13" s="8"/>
      <c r="C13" s="8"/>
      <c r="D13" s="8"/>
      <c r="E13" s="3"/>
      <c r="F13" s="3">
        <v>1</v>
      </c>
      <c r="G13" s="3"/>
      <c r="H13" s="9"/>
      <c r="I13" s="9">
        <v>3</v>
      </c>
      <c r="J13" s="9">
        <v>1</v>
      </c>
      <c r="K13" s="3">
        <v>5</v>
      </c>
    </row>
    <row r="14" spans="1:11" x14ac:dyDescent="0.25">
      <c r="A14" s="5" t="s">
        <v>80</v>
      </c>
      <c r="B14" s="3">
        <v>5</v>
      </c>
      <c r="C14" s="3">
        <v>5</v>
      </c>
      <c r="D14" s="3">
        <v>5</v>
      </c>
      <c r="E14" s="3">
        <v>5</v>
      </c>
      <c r="F14" s="3">
        <v>5</v>
      </c>
      <c r="G14" s="3">
        <v>5</v>
      </c>
      <c r="H14" s="3">
        <v>5</v>
      </c>
      <c r="I14" s="3">
        <v>5</v>
      </c>
      <c r="J14" s="3">
        <v>5</v>
      </c>
      <c r="K14" s="3">
        <v>45</v>
      </c>
    </row>
  </sheetData>
  <pageMargins left="0.7" right="0.7" top="0.75" bottom="0.75" header="0.3" footer="0.3"/>
  <pageSetup scale="85" orientation="landscape" horizontalDpi="4294967295" verticalDpi="4294967295" r:id="rId2"/>
  <headerFooter>
    <oddFooter>&amp;RPage &amp;P
&amp;A
&amp;F
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14"/>
  <sheetViews>
    <sheetView workbookViewId="0">
      <selection activeCell="A3" sqref="A3:K14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11" width="12.7109375" customWidth="1"/>
  </cols>
  <sheetData>
    <row r="3" spans="1:11" x14ac:dyDescent="0.25">
      <c r="A3" s="4" t="s">
        <v>88</v>
      </c>
      <c r="B3" s="4" t="s">
        <v>89</v>
      </c>
    </row>
    <row r="4" spans="1:11" x14ac:dyDescent="0.25">
      <c r="A4" s="4" t="s">
        <v>79</v>
      </c>
      <c r="B4">
        <v>1</v>
      </c>
      <c r="C4">
        <v>2</v>
      </c>
      <c r="D4">
        <v>3</v>
      </c>
      <c r="E4">
        <v>4</v>
      </c>
      <c r="F4">
        <v>6</v>
      </c>
      <c r="G4">
        <v>7</v>
      </c>
      <c r="H4">
        <v>8</v>
      </c>
      <c r="I4">
        <v>9</v>
      </c>
      <c r="J4">
        <v>10</v>
      </c>
      <c r="K4" t="s">
        <v>80</v>
      </c>
    </row>
    <row r="5" spans="1:11" x14ac:dyDescent="0.25">
      <c r="A5" s="5">
        <v>1</v>
      </c>
      <c r="B5" s="8">
        <v>1</v>
      </c>
      <c r="C5" s="8">
        <v>1</v>
      </c>
      <c r="D5" s="8">
        <v>1</v>
      </c>
      <c r="E5" s="3">
        <v>1</v>
      </c>
      <c r="F5" s="3">
        <v>1</v>
      </c>
      <c r="G5" s="3"/>
      <c r="H5" s="9"/>
      <c r="I5" s="9"/>
      <c r="J5" s="9"/>
      <c r="K5" s="3">
        <v>5</v>
      </c>
    </row>
    <row r="6" spans="1:11" x14ac:dyDescent="0.25">
      <c r="A6" s="5">
        <v>2</v>
      </c>
      <c r="B6" s="8">
        <v>3</v>
      </c>
      <c r="C6" s="8"/>
      <c r="D6" s="8">
        <v>1</v>
      </c>
      <c r="E6" s="3">
        <v>1</v>
      </c>
      <c r="F6" s="3"/>
      <c r="G6" s="3"/>
      <c r="H6" s="9"/>
      <c r="I6" s="9"/>
      <c r="J6" s="9"/>
      <c r="K6" s="3">
        <v>5</v>
      </c>
    </row>
    <row r="7" spans="1:11" x14ac:dyDescent="0.25">
      <c r="A7" s="5">
        <v>3</v>
      </c>
      <c r="B7" s="8"/>
      <c r="C7" s="8">
        <v>2</v>
      </c>
      <c r="D7" s="8">
        <v>2</v>
      </c>
      <c r="E7" s="3"/>
      <c r="F7" s="3">
        <v>1</v>
      </c>
      <c r="G7" s="3"/>
      <c r="H7" s="9"/>
      <c r="I7" s="9"/>
      <c r="J7" s="9"/>
      <c r="K7" s="3">
        <v>5</v>
      </c>
    </row>
    <row r="8" spans="1:11" x14ac:dyDescent="0.25">
      <c r="A8" s="5">
        <v>4</v>
      </c>
      <c r="B8" s="3">
        <v>1</v>
      </c>
      <c r="C8" s="3">
        <v>1</v>
      </c>
      <c r="D8" s="3"/>
      <c r="E8" s="3"/>
      <c r="F8" s="3">
        <v>1</v>
      </c>
      <c r="G8" s="3">
        <v>1</v>
      </c>
      <c r="H8" s="3"/>
      <c r="I8" s="3">
        <v>1</v>
      </c>
      <c r="J8" s="3"/>
      <c r="K8" s="3">
        <v>5</v>
      </c>
    </row>
    <row r="9" spans="1:11" x14ac:dyDescent="0.25">
      <c r="A9" s="5">
        <v>6</v>
      </c>
      <c r="B9" s="3"/>
      <c r="C9" s="3">
        <v>1</v>
      </c>
      <c r="D9" s="3">
        <v>1</v>
      </c>
      <c r="E9" s="3">
        <v>1</v>
      </c>
      <c r="F9" s="3"/>
      <c r="G9" s="3">
        <v>2</v>
      </c>
      <c r="H9" s="3"/>
      <c r="I9" s="3"/>
      <c r="J9" s="3"/>
      <c r="K9" s="3">
        <v>5</v>
      </c>
    </row>
    <row r="10" spans="1:11" x14ac:dyDescent="0.25">
      <c r="A10" s="5">
        <v>7</v>
      </c>
      <c r="B10" s="3"/>
      <c r="C10" s="3"/>
      <c r="D10" s="3"/>
      <c r="E10" s="3"/>
      <c r="F10" s="3">
        <v>1</v>
      </c>
      <c r="G10" s="3">
        <v>1</v>
      </c>
      <c r="H10" s="3">
        <v>1</v>
      </c>
      <c r="I10" s="3"/>
      <c r="J10" s="3">
        <v>2</v>
      </c>
      <c r="K10" s="3">
        <v>5</v>
      </c>
    </row>
    <row r="11" spans="1:11" x14ac:dyDescent="0.25">
      <c r="A11" s="5">
        <v>8</v>
      </c>
      <c r="B11" s="8"/>
      <c r="C11" s="8"/>
      <c r="D11" s="8"/>
      <c r="E11" s="3">
        <v>2</v>
      </c>
      <c r="F11" s="3"/>
      <c r="G11" s="3">
        <v>1</v>
      </c>
      <c r="H11" s="9">
        <v>1</v>
      </c>
      <c r="I11" s="9"/>
      <c r="J11" s="9">
        <v>1</v>
      </c>
      <c r="K11" s="3">
        <v>5</v>
      </c>
    </row>
    <row r="12" spans="1:11" x14ac:dyDescent="0.25">
      <c r="A12" s="5">
        <v>9</v>
      </c>
      <c r="B12" s="8"/>
      <c r="C12" s="8"/>
      <c r="D12" s="8"/>
      <c r="E12" s="3"/>
      <c r="F12" s="3">
        <v>1</v>
      </c>
      <c r="G12" s="3"/>
      <c r="H12" s="9">
        <v>1</v>
      </c>
      <c r="I12" s="9">
        <v>2</v>
      </c>
      <c r="J12" s="9">
        <v>1</v>
      </c>
      <c r="K12" s="3">
        <v>5</v>
      </c>
    </row>
    <row r="13" spans="1:11" x14ac:dyDescent="0.25">
      <c r="A13" s="5">
        <v>10</v>
      </c>
      <c r="B13" s="8"/>
      <c r="C13" s="8"/>
      <c r="D13" s="8"/>
      <c r="E13" s="3"/>
      <c r="F13" s="3"/>
      <c r="G13" s="3"/>
      <c r="H13" s="9">
        <v>2</v>
      </c>
      <c r="I13" s="9">
        <v>2</v>
      </c>
      <c r="J13" s="9">
        <v>1</v>
      </c>
      <c r="K13" s="3">
        <v>5</v>
      </c>
    </row>
    <row r="14" spans="1:11" x14ac:dyDescent="0.25">
      <c r="A14" s="5" t="s">
        <v>80</v>
      </c>
      <c r="B14" s="3">
        <v>5</v>
      </c>
      <c r="C14" s="3">
        <v>5</v>
      </c>
      <c r="D14" s="3">
        <v>5</v>
      </c>
      <c r="E14" s="3">
        <v>5</v>
      </c>
      <c r="F14" s="3">
        <v>5</v>
      </c>
      <c r="G14" s="3">
        <v>5</v>
      </c>
      <c r="H14" s="3">
        <v>5</v>
      </c>
      <c r="I14" s="3">
        <v>5</v>
      </c>
      <c r="J14" s="3">
        <v>5</v>
      </c>
      <c r="K14" s="3">
        <v>45</v>
      </c>
    </row>
  </sheetData>
  <pageMargins left="0.7" right="0.7" top="0.75" bottom="0.75" header="0.3" footer="0.3"/>
  <pageSetup scale="85" orientation="landscape" horizontalDpi="4294967295" verticalDpi="4294967295" r:id="rId2"/>
  <headerFooter>
    <oddFooter>&amp;RPage &amp;P
&amp;A
&amp;F
&amp;D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7"/>
  <sheetViews>
    <sheetView workbookViewId="0">
      <selection activeCell="A3" sqref="A3:K7"/>
    </sheetView>
  </sheetViews>
  <sheetFormatPr defaultRowHeight="15" x14ac:dyDescent="0.25"/>
  <cols>
    <col min="1" max="1" width="13.140625" bestFit="1" customWidth="1"/>
    <col min="2" max="2" width="16.28515625" bestFit="1" customWidth="1"/>
    <col min="3" max="9" width="2" customWidth="1"/>
    <col min="10" max="10" width="3" customWidth="1"/>
    <col min="11" max="11" width="11.28515625" bestFit="1" customWidth="1"/>
  </cols>
  <sheetData>
    <row r="3" spans="1:11" x14ac:dyDescent="0.25">
      <c r="A3" s="4" t="s">
        <v>95</v>
      </c>
      <c r="B3" s="4" t="s">
        <v>89</v>
      </c>
    </row>
    <row r="4" spans="1:11" x14ac:dyDescent="0.25">
      <c r="A4" s="4" t="s">
        <v>79</v>
      </c>
      <c r="B4">
        <v>1</v>
      </c>
      <c r="C4">
        <v>2</v>
      </c>
      <c r="D4">
        <v>3</v>
      </c>
      <c r="E4">
        <v>4</v>
      </c>
      <c r="F4">
        <v>6</v>
      </c>
      <c r="G4">
        <v>7</v>
      </c>
      <c r="H4">
        <v>8</v>
      </c>
      <c r="I4">
        <v>9</v>
      </c>
      <c r="J4">
        <v>10</v>
      </c>
      <c r="K4" t="s">
        <v>80</v>
      </c>
    </row>
    <row r="5" spans="1:11" x14ac:dyDescent="0.25">
      <c r="A5" s="5">
        <v>0</v>
      </c>
      <c r="B5" s="3">
        <v>5</v>
      </c>
      <c r="C5" s="3">
        <v>4</v>
      </c>
      <c r="D5" s="3">
        <v>5</v>
      </c>
      <c r="E5" s="3">
        <v>4</v>
      </c>
      <c r="F5" s="3">
        <v>2</v>
      </c>
      <c r="G5" s="3">
        <v>3</v>
      </c>
      <c r="H5" s="3">
        <v>1</v>
      </c>
      <c r="I5" s="3">
        <v>3</v>
      </c>
      <c r="J5" s="3">
        <v>1</v>
      </c>
      <c r="K5" s="3">
        <v>28</v>
      </c>
    </row>
    <row r="6" spans="1:11" x14ac:dyDescent="0.25">
      <c r="A6" s="5">
        <v>1</v>
      </c>
      <c r="B6" s="3"/>
      <c r="C6" s="3">
        <v>1</v>
      </c>
      <c r="D6" s="3"/>
      <c r="E6" s="3">
        <v>1</v>
      </c>
      <c r="F6" s="3">
        <v>3</v>
      </c>
      <c r="G6" s="3">
        <v>2</v>
      </c>
      <c r="H6" s="3">
        <v>4</v>
      </c>
      <c r="I6" s="3">
        <v>2</v>
      </c>
      <c r="J6" s="3">
        <v>4</v>
      </c>
      <c r="K6" s="3">
        <v>17</v>
      </c>
    </row>
    <row r="7" spans="1:11" x14ac:dyDescent="0.25">
      <c r="A7" s="5" t="s">
        <v>80</v>
      </c>
      <c r="B7" s="3">
        <v>5</v>
      </c>
      <c r="C7" s="3">
        <v>5</v>
      </c>
      <c r="D7" s="3">
        <v>5</v>
      </c>
      <c r="E7" s="3">
        <v>5</v>
      </c>
      <c r="F7" s="3">
        <v>5</v>
      </c>
      <c r="G7" s="3">
        <v>5</v>
      </c>
      <c r="H7" s="3">
        <v>5</v>
      </c>
      <c r="I7" s="3">
        <v>5</v>
      </c>
      <c r="J7" s="3">
        <v>5</v>
      </c>
      <c r="K7" s="3">
        <v>45</v>
      </c>
    </row>
  </sheetData>
  <pageMargins left="0.7" right="0.7" top="0.75" bottom="0.75" header="0.3" footer="0.3"/>
  <pageSetup orientation="portrait" horizontalDpi="4294967295" verticalDpi="4294967295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2020-&lt;150--Denial</vt:lpstr>
      <vt:lpstr>2019-&lt;150--Denial</vt:lpstr>
      <vt:lpstr>2018-&lt;150--Denial</vt:lpstr>
      <vt:lpstr>2017-&lt;150--Denial</vt:lpstr>
      <vt:lpstr>2020 Blk vs Denial</vt:lpstr>
      <vt:lpstr>2019--Blk vs Denial</vt:lpstr>
      <vt:lpstr>2018--Blk vs Denial</vt:lpstr>
      <vt:lpstr>2017-Blk vs Denial</vt:lpstr>
      <vt:lpstr>Blk &gt;avg vs TAP denials</vt:lpstr>
      <vt:lpstr>TAP denial-Ineligible-incomplet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</dc:creator>
  <cp:lastModifiedBy>Roger</cp:lastModifiedBy>
  <cp:lastPrinted>2021-03-19T18:29:44Z</cp:lastPrinted>
  <dcterms:created xsi:type="dcterms:W3CDTF">2021-03-18T21:17:32Z</dcterms:created>
  <dcterms:modified xsi:type="dcterms:W3CDTF">2021-03-26T14:34:39Z</dcterms:modified>
</cp:coreProperties>
</file>