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0815" activeTab="1"/>
  </bookViews>
  <sheets>
    <sheet name="TAP" sheetId="2" r:id="rId1"/>
    <sheet name="Sheet3" sheetId="3" r:id="rId2"/>
  </sheets>
  <definedNames>
    <definedName name="_xlnm.Print_Area" localSheetId="0">TAP!$H$12:$P$21</definedName>
  </definedNames>
  <calcPr calcId="145621"/>
</workbook>
</file>

<file path=xl/calcChain.xml><?xml version="1.0" encoding="utf-8"?>
<calcChain xmlns="http://schemas.openxmlformats.org/spreadsheetml/2006/main">
  <c r="T21" i="2" l="1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B12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C1" i="2"/>
  <c r="C12" i="2" s="1"/>
  <c r="D1" i="2" l="1"/>
  <c r="E1" i="2" l="1"/>
  <c r="D12" i="2"/>
  <c r="E12" i="2" l="1"/>
  <c r="F1" i="2"/>
  <c r="F12" i="2" l="1"/>
  <c r="G1" i="2"/>
  <c r="G12" i="2" l="1"/>
  <c r="H1" i="2"/>
  <c r="H12" i="2" l="1"/>
  <c r="I1" i="2"/>
  <c r="J1" i="2" l="1"/>
  <c r="I12" i="2"/>
  <c r="K1" i="2" l="1"/>
  <c r="J12" i="2"/>
  <c r="K12" i="2" l="1"/>
  <c r="L1" i="2"/>
  <c r="L12" i="2" l="1"/>
  <c r="M1" i="2"/>
  <c r="M12" i="2" l="1"/>
  <c r="N1" i="2"/>
  <c r="N12" i="2" l="1"/>
  <c r="O1" i="2"/>
  <c r="O12" i="2" l="1"/>
  <c r="P1" i="2"/>
  <c r="P12" i="2" l="1"/>
  <c r="Q1" i="2"/>
  <c r="R1" i="2" l="1"/>
  <c r="Q12" i="2"/>
  <c r="S1" i="2" l="1"/>
  <c r="R12" i="2"/>
  <c r="S12" i="2" l="1"/>
  <c r="T1" i="2"/>
  <c r="T12" i="2" s="1"/>
</calcChain>
</file>

<file path=xl/sharedStrings.xml><?xml version="1.0" encoding="utf-8"?>
<sst xmlns="http://schemas.openxmlformats.org/spreadsheetml/2006/main" count="19" uniqueCount="19">
  <si>
    <t>No. of accounts</t>
  </si>
  <si>
    <t>Current</t>
  </si>
  <si>
    <t>31-60</t>
  </si>
  <si>
    <t>61-90</t>
  </si>
  <si>
    <t>91-120</t>
  </si>
  <si>
    <t>121-365</t>
  </si>
  <si>
    <t>1-2 YRS</t>
  </si>
  <si>
    <t>2 YRS+</t>
  </si>
  <si>
    <t>Total</t>
  </si>
  <si>
    <t>Check</t>
  </si>
  <si>
    <t>Avg 2+</t>
  </si>
  <si>
    <t>Avg 1+</t>
  </si>
  <si>
    <t>Avg 61-120</t>
  </si>
  <si>
    <t>Avg 61-90</t>
  </si>
  <si>
    <t>Avg 31-90</t>
  </si>
  <si>
    <t>Avg 91-120</t>
  </si>
  <si>
    <t>Avg 31-120</t>
  </si>
  <si>
    <t>Avg Tot</t>
  </si>
  <si>
    <t>Avg 61-365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</si>
</sst>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&quot;$&quot;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7" fontId="0" fillId="0" borderId="0" xfId="0" applyNumberFormat="1"/>
    <xf numFmtId="3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5"/>
          <c:order val="1"/>
          <c:tx>
            <c:strRef>
              <c:f>TAP!$A$7</c:f>
              <c:strCache>
                <c:ptCount val="1"/>
                <c:pt idx="0">
                  <c:v>121-365</c:v>
                </c:pt>
              </c:strCache>
            </c:strRef>
          </c:tx>
          <c:marker>
            <c:symbol val="none"/>
          </c:marker>
          <c:cat>
            <c:numRef>
              <c:f>TAP!$B$1:$T$1</c:f>
              <c:numCache>
                <c:formatCode>mmm\-yy</c:formatCode>
                <c:ptCount val="1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43375</c:v>
                </c:pt>
                <c:pt idx="5">
                  <c:v>43406</c:v>
                </c:pt>
                <c:pt idx="6">
                  <c:v>43437</c:v>
                </c:pt>
                <c:pt idx="7">
                  <c:v>43468</c:v>
                </c:pt>
                <c:pt idx="8">
                  <c:v>43499</c:v>
                </c:pt>
                <c:pt idx="9">
                  <c:v>43530</c:v>
                </c:pt>
                <c:pt idx="10">
                  <c:v>43561</c:v>
                </c:pt>
                <c:pt idx="11">
                  <c:v>43592</c:v>
                </c:pt>
                <c:pt idx="12">
                  <c:v>43623</c:v>
                </c:pt>
                <c:pt idx="13">
                  <c:v>43654</c:v>
                </c:pt>
                <c:pt idx="14">
                  <c:v>43685</c:v>
                </c:pt>
                <c:pt idx="15">
                  <c:v>43716</c:v>
                </c:pt>
                <c:pt idx="16">
                  <c:v>43747</c:v>
                </c:pt>
                <c:pt idx="17">
                  <c:v>43778</c:v>
                </c:pt>
                <c:pt idx="18">
                  <c:v>43809</c:v>
                </c:pt>
              </c:numCache>
            </c:numRef>
          </c:cat>
          <c:val>
            <c:numRef>
              <c:f>TAP!$B$7:$T$7</c:f>
              <c:numCache>
                <c:formatCode>"$"#,##0.00</c:formatCode>
                <c:ptCount val="19"/>
                <c:pt idx="0">
                  <c:v>5924729.1799999997</c:v>
                </c:pt>
                <c:pt idx="1">
                  <c:v>6474843.5499999998</c:v>
                </c:pt>
                <c:pt idx="2">
                  <c:v>6735901.71</c:v>
                </c:pt>
                <c:pt idx="3">
                  <c:v>6596592.3300000001</c:v>
                </c:pt>
                <c:pt idx="4">
                  <c:v>6353711.0199999996</c:v>
                </c:pt>
                <c:pt idx="5">
                  <c:v>5934664.4800000004</c:v>
                </c:pt>
                <c:pt idx="6">
                  <c:v>5444031.1200000001</c:v>
                </c:pt>
                <c:pt idx="7">
                  <c:v>4840665.5199999996</c:v>
                </c:pt>
                <c:pt idx="8">
                  <c:v>4340385.08</c:v>
                </c:pt>
                <c:pt idx="9">
                  <c:v>3736675.71</c:v>
                </c:pt>
                <c:pt idx="10">
                  <c:v>3234190.04</c:v>
                </c:pt>
                <c:pt idx="11">
                  <c:v>2853692.35</c:v>
                </c:pt>
                <c:pt idx="12">
                  <c:v>2668825.85</c:v>
                </c:pt>
                <c:pt idx="13">
                  <c:v>2670287.79</c:v>
                </c:pt>
                <c:pt idx="14">
                  <c:v>2896182.47</c:v>
                </c:pt>
                <c:pt idx="15">
                  <c:v>2970149.68</c:v>
                </c:pt>
                <c:pt idx="16">
                  <c:v>3043218.28</c:v>
                </c:pt>
                <c:pt idx="17">
                  <c:v>3064934.59</c:v>
                </c:pt>
                <c:pt idx="18">
                  <c:v>3040273.34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760256"/>
        <c:axId val="61761792"/>
      </c:lineChart>
      <c:lineChart>
        <c:grouping val="standard"/>
        <c:varyColors val="0"/>
        <c:ser>
          <c:idx val="0"/>
          <c:order val="0"/>
          <c:tx>
            <c:strRef>
              <c:f>TAP!$A$2</c:f>
              <c:strCache>
                <c:ptCount val="1"/>
                <c:pt idx="0">
                  <c:v>No. of accounts</c:v>
                </c:pt>
              </c:strCache>
            </c:strRef>
          </c:tx>
          <c:marker>
            <c:symbol val="none"/>
          </c:marker>
          <c:cat>
            <c:numRef>
              <c:f>TAP!$B$1:$T$1</c:f>
              <c:numCache>
                <c:formatCode>mmm\-yy</c:formatCode>
                <c:ptCount val="19"/>
                <c:pt idx="0">
                  <c:v>43252</c:v>
                </c:pt>
                <c:pt idx="1">
                  <c:v>43282</c:v>
                </c:pt>
                <c:pt idx="2">
                  <c:v>43313</c:v>
                </c:pt>
                <c:pt idx="3">
                  <c:v>43344</c:v>
                </c:pt>
                <c:pt idx="4">
                  <c:v>43375</c:v>
                </c:pt>
                <c:pt idx="5">
                  <c:v>43406</c:v>
                </c:pt>
                <c:pt idx="6">
                  <c:v>43437</c:v>
                </c:pt>
                <c:pt idx="7">
                  <c:v>43468</c:v>
                </c:pt>
                <c:pt idx="8">
                  <c:v>43499</c:v>
                </c:pt>
                <c:pt idx="9">
                  <c:v>43530</c:v>
                </c:pt>
                <c:pt idx="10">
                  <c:v>43561</c:v>
                </c:pt>
                <c:pt idx="11">
                  <c:v>43592</c:v>
                </c:pt>
                <c:pt idx="12">
                  <c:v>43623</c:v>
                </c:pt>
                <c:pt idx="13">
                  <c:v>43654</c:v>
                </c:pt>
                <c:pt idx="14">
                  <c:v>43685</c:v>
                </c:pt>
                <c:pt idx="15">
                  <c:v>43716</c:v>
                </c:pt>
                <c:pt idx="16">
                  <c:v>43747</c:v>
                </c:pt>
                <c:pt idx="17">
                  <c:v>43778</c:v>
                </c:pt>
                <c:pt idx="18">
                  <c:v>43809</c:v>
                </c:pt>
              </c:numCache>
            </c:numRef>
          </c:cat>
          <c:val>
            <c:numRef>
              <c:f>TAP!$B$2:$T$2</c:f>
              <c:numCache>
                <c:formatCode>#,##0</c:formatCode>
                <c:ptCount val="19"/>
                <c:pt idx="0">
                  <c:v>10351</c:v>
                </c:pt>
                <c:pt idx="1">
                  <c:v>11855</c:v>
                </c:pt>
                <c:pt idx="2">
                  <c:v>12660</c:v>
                </c:pt>
                <c:pt idx="3">
                  <c:v>13088</c:v>
                </c:pt>
                <c:pt idx="4">
                  <c:v>13657</c:v>
                </c:pt>
                <c:pt idx="5">
                  <c:v>13940</c:v>
                </c:pt>
                <c:pt idx="6">
                  <c:v>14166</c:v>
                </c:pt>
                <c:pt idx="7">
                  <c:v>14378</c:v>
                </c:pt>
                <c:pt idx="8">
                  <c:v>14174</c:v>
                </c:pt>
                <c:pt idx="9">
                  <c:v>14254</c:v>
                </c:pt>
                <c:pt idx="10">
                  <c:v>14471</c:v>
                </c:pt>
                <c:pt idx="11">
                  <c:v>14593</c:v>
                </c:pt>
                <c:pt idx="12">
                  <c:v>14796</c:v>
                </c:pt>
                <c:pt idx="13">
                  <c:v>14555</c:v>
                </c:pt>
                <c:pt idx="14">
                  <c:v>14482</c:v>
                </c:pt>
                <c:pt idx="15">
                  <c:v>14514</c:v>
                </c:pt>
                <c:pt idx="16">
                  <c:v>14516</c:v>
                </c:pt>
                <c:pt idx="17">
                  <c:v>14519</c:v>
                </c:pt>
                <c:pt idx="18">
                  <c:v>14460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769216"/>
        <c:axId val="61767680"/>
      </c:lineChart>
      <c:dateAx>
        <c:axId val="6176025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crossAx val="61761792"/>
        <c:crosses val="autoZero"/>
        <c:auto val="1"/>
        <c:lblOffset val="100"/>
        <c:baseTimeUnit val="months"/>
      </c:dateAx>
      <c:valAx>
        <c:axId val="61761792"/>
        <c:scaling>
          <c:orientation val="minMax"/>
        </c:scaling>
        <c:delete val="0"/>
        <c:axPos val="l"/>
        <c:majorGridlines/>
        <c:numFmt formatCode="&quot;$&quot;#,##0.00" sourceLinked="1"/>
        <c:majorTickMark val="out"/>
        <c:minorTickMark val="none"/>
        <c:tickLblPos val="nextTo"/>
        <c:crossAx val="61760256"/>
        <c:crosses val="autoZero"/>
        <c:crossBetween val="between"/>
      </c:valAx>
      <c:valAx>
        <c:axId val="61767680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61769216"/>
        <c:crosses val="max"/>
        <c:crossBetween val="between"/>
      </c:valAx>
      <c:dateAx>
        <c:axId val="6176921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61767680"/>
        <c:crosses val="autoZero"/>
        <c:auto val="1"/>
        <c:lblOffset val="100"/>
        <c:baseTimeUnit val="months"/>
        <c:majorUnit val="1"/>
        <c:minorUnit val="1"/>
      </c:date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419106</xdr:colOff>
      <xdr:row>2</xdr:row>
      <xdr:rowOff>9531</xdr:rowOff>
    </xdr:from>
    <xdr:to>
      <xdr:col>29</xdr:col>
      <xdr:colOff>114306</xdr:colOff>
      <xdr:row>16</xdr:row>
      <xdr:rowOff>85731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workbookViewId="0">
      <pane xSplit="1" ySplit="12" topLeftCell="J17" activePane="bottomRight" state="frozen"/>
      <selection pane="topRight" activeCell="B1" sqref="B1"/>
      <selection pane="bottomLeft" activeCell="A13" sqref="A13"/>
      <selection pane="bottomRight" activeCell="A22" sqref="A22:XFD33"/>
    </sheetView>
  </sheetViews>
  <sheetFormatPr defaultRowHeight="15" x14ac:dyDescent="0.25"/>
  <cols>
    <col min="1" max="1" width="14.7109375" bestFit="1" customWidth="1"/>
    <col min="2" max="20" width="13.85546875" bestFit="1" customWidth="1"/>
  </cols>
  <sheetData>
    <row r="1" spans="1:21" x14ac:dyDescent="0.25">
      <c r="B1" s="1">
        <v>43252</v>
      </c>
      <c r="C1" s="1">
        <f>B1+30</f>
        <v>43282</v>
      </c>
      <c r="D1" s="1">
        <f>C1+31</f>
        <v>43313</v>
      </c>
      <c r="E1" s="1">
        <f t="shared" ref="E1:T1" si="0">D1+31</f>
        <v>43344</v>
      </c>
      <c r="F1" s="1">
        <f t="shared" si="0"/>
        <v>43375</v>
      </c>
      <c r="G1" s="1">
        <f t="shared" si="0"/>
        <v>43406</v>
      </c>
      <c r="H1" s="1">
        <f t="shared" si="0"/>
        <v>43437</v>
      </c>
      <c r="I1" s="1">
        <f t="shared" si="0"/>
        <v>43468</v>
      </c>
      <c r="J1" s="1">
        <f t="shared" si="0"/>
        <v>43499</v>
      </c>
      <c r="K1" s="1">
        <f t="shared" si="0"/>
        <v>43530</v>
      </c>
      <c r="L1" s="1">
        <f t="shared" si="0"/>
        <v>43561</v>
      </c>
      <c r="M1" s="1">
        <f t="shared" si="0"/>
        <v>43592</v>
      </c>
      <c r="N1" s="1">
        <f t="shared" si="0"/>
        <v>43623</v>
      </c>
      <c r="O1" s="1">
        <f t="shared" si="0"/>
        <v>43654</v>
      </c>
      <c r="P1" s="1">
        <f t="shared" si="0"/>
        <v>43685</v>
      </c>
      <c r="Q1" s="1">
        <f t="shared" si="0"/>
        <v>43716</v>
      </c>
      <c r="R1" s="1">
        <f t="shared" si="0"/>
        <v>43747</v>
      </c>
      <c r="S1" s="1">
        <f t="shared" si="0"/>
        <v>43778</v>
      </c>
      <c r="T1" s="1">
        <f t="shared" si="0"/>
        <v>43809</v>
      </c>
      <c r="U1" s="1"/>
    </row>
    <row r="2" spans="1:21" x14ac:dyDescent="0.25">
      <c r="A2" t="s">
        <v>0</v>
      </c>
      <c r="B2" s="2">
        <v>10351</v>
      </c>
      <c r="C2" s="2">
        <v>11855</v>
      </c>
      <c r="D2" s="2">
        <v>12660</v>
      </c>
      <c r="E2" s="2">
        <v>13088</v>
      </c>
      <c r="F2" s="2">
        <v>13657</v>
      </c>
      <c r="G2" s="2">
        <v>13940</v>
      </c>
      <c r="H2" s="2">
        <v>14166</v>
      </c>
      <c r="I2" s="2">
        <v>14378</v>
      </c>
      <c r="J2" s="2">
        <v>14174</v>
      </c>
      <c r="K2" s="2">
        <v>14254</v>
      </c>
      <c r="L2" s="2">
        <v>14471</v>
      </c>
      <c r="M2" s="2">
        <v>14593</v>
      </c>
      <c r="N2" s="2">
        <v>14796</v>
      </c>
      <c r="O2" s="2">
        <v>14555</v>
      </c>
      <c r="P2" s="2">
        <v>14482</v>
      </c>
      <c r="Q2" s="2">
        <v>14514</v>
      </c>
      <c r="R2" s="2">
        <v>14516</v>
      </c>
      <c r="S2" s="2">
        <v>14519</v>
      </c>
      <c r="T2" s="2">
        <v>14460</v>
      </c>
    </row>
    <row r="3" spans="1:21" x14ac:dyDescent="0.25">
      <c r="A3" t="s">
        <v>1</v>
      </c>
      <c r="B3" s="3">
        <v>79102.820000000007</v>
      </c>
      <c r="C3" s="3">
        <v>136941.54</v>
      </c>
      <c r="D3" s="3">
        <v>89139.7</v>
      </c>
      <c r="E3" s="3">
        <v>67806.8</v>
      </c>
      <c r="F3" s="3">
        <v>123532.91</v>
      </c>
      <c r="G3" s="3">
        <v>43842.46</v>
      </c>
      <c r="H3" s="2">
        <v>34268</v>
      </c>
      <c r="I3" s="3">
        <v>45755.06</v>
      </c>
      <c r="J3" s="3">
        <v>66757.460000000006</v>
      </c>
      <c r="K3" s="3">
        <v>70133.8</v>
      </c>
      <c r="L3" s="3">
        <v>111305.51</v>
      </c>
      <c r="M3" s="3">
        <v>91446.22</v>
      </c>
      <c r="N3" s="3">
        <v>51922.98</v>
      </c>
      <c r="O3" s="3">
        <v>63087.22</v>
      </c>
      <c r="P3" s="3">
        <v>44967.6</v>
      </c>
      <c r="Q3" s="3">
        <v>125930.26</v>
      </c>
      <c r="R3" s="3">
        <v>65546.39</v>
      </c>
      <c r="S3" s="3">
        <v>42379.23</v>
      </c>
      <c r="T3" s="3">
        <v>99952.6</v>
      </c>
    </row>
    <row r="4" spans="1:21" x14ac:dyDescent="0.25">
      <c r="A4" t="s">
        <v>2</v>
      </c>
      <c r="B4" s="3">
        <v>324466.74</v>
      </c>
      <c r="C4" s="3">
        <v>241633.24</v>
      </c>
      <c r="D4" s="3">
        <v>244303.64</v>
      </c>
      <c r="E4" s="3">
        <v>144887.22</v>
      </c>
      <c r="F4" s="3">
        <v>161558.71</v>
      </c>
      <c r="G4" s="3">
        <v>189944.39</v>
      </c>
      <c r="H4" s="2">
        <v>107491.33</v>
      </c>
      <c r="I4" s="3">
        <v>88708.82</v>
      </c>
      <c r="J4" s="3">
        <v>80669.08</v>
      </c>
      <c r="K4" s="3">
        <v>140047.19</v>
      </c>
      <c r="L4" s="3">
        <v>173583.19</v>
      </c>
      <c r="M4" s="3">
        <v>259473.24</v>
      </c>
      <c r="N4" s="3">
        <v>185660.05</v>
      </c>
      <c r="O4" s="3">
        <v>144165.98000000001</v>
      </c>
      <c r="P4" s="3">
        <v>108464.87</v>
      </c>
      <c r="Q4" s="3">
        <v>100929.77</v>
      </c>
      <c r="R4" s="3">
        <v>210456.54</v>
      </c>
      <c r="S4" s="3">
        <v>151484.70000000001</v>
      </c>
      <c r="T4" s="3">
        <v>58634.7</v>
      </c>
    </row>
    <row r="5" spans="1:21" x14ac:dyDescent="0.25">
      <c r="A5" t="s">
        <v>3</v>
      </c>
      <c r="B5" s="3">
        <v>465704.45</v>
      </c>
      <c r="C5" s="3">
        <v>493564.11</v>
      </c>
      <c r="D5" s="3">
        <v>369449.03</v>
      </c>
      <c r="E5" s="3">
        <v>308184.62</v>
      </c>
      <c r="F5" s="3">
        <v>200757.21</v>
      </c>
      <c r="G5" s="3">
        <v>202931.77</v>
      </c>
      <c r="H5" s="2">
        <v>215724.33</v>
      </c>
      <c r="I5" s="3">
        <v>146927.04999999999</v>
      </c>
      <c r="J5" s="3">
        <v>107238.74</v>
      </c>
      <c r="K5" s="3">
        <v>145132.65</v>
      </c>
      <c r="L5" s="3">
        <v>203288.16</v>
      </c>
      <c r="M5" s="3">
        <v>295519.34999999998</v>
      </c>
      <c r="N5" s="3">
        <v>322908.07</v>
      </c>
      <c r="O5" s="3">
        <v>248358.59</v>
      </c>
      <c r="P5" s="3">
        <v>234989.43</v>
      </c>
      <c r="Q5" s="3">
        <v>150596.84</v>
      </c>
      <c r="R5" s="3">
        <v>152864.35999999999</v>
      </c>
      <c r="S5" s="3">
        <v>272454.71999999997</v>
      </c>
      <c r="T5" s="3">
        <v>209112.53</v>
      </c>
    </row>
    <row r="6" spans="1:21" x14ac:dyDescent="0.25">
      <c r="A6" t="s">
        <v>4</v>
      </c>
      <c r="B6" s="3">
        <v>478586.66</v>
      </c>
      <c r="C6" s="3">
        <v>650290.64</v>
      </c>
      <c r="D6" s="3">
        <v>595277.88</v>
      </c>
      <c r="E6" s="3">
        <v>444837.14</v>
      </c>
      <c r="F6" s="3">
        <v>368607.73</v>
      </c>
      <c r="G6" s="3">
        <v>235810.69</v>
      </c>
      <c r="H6" s="3">
        <v>234222.06</v>
      </c>
      <c r="I6" s="3">
        <v>251387.32</v>
      </c>
      <c r="J6" s="3">
        <v>181021.29</v>
      </c>
      <c r="K6" s="3">
        <v>129095.14</v>
      </c>
      <c r="L6" s="3">
        <v>191056.16</v>
      </c>
      <c r="M6" s="3">
        <v>240776.71</v>
      </c>
      <c r="N6" s="3">
        <v>349240.19</v>
      </c>
      <c r="O6" s="3">
        <v>356870.87</v>
      </c>
      <c r="P6" s="3">
        <v>305842.98</v>
      </c>
      <c r="Q6" s="3">
        <v>279948.84999999998</v>
      </c>
      <c r="R6" s="3">
        <v>203729.49</v>
      </c>
      <c r="S6" s="3">
        <v>202351.76</v>
      </c>
      <c r="T6" s="3">
        <v>331446.27</v>
      </c>
    </row>
    <row r="7" spans="1:21" x14ac:dyDescent="0.25">
      <c r="A7" t="s">
        <v>5</v>
      </c>
      <c r="B7" s="3">
        <v>5924729.1799999997</v>
      </c>
      <c r="C7" s="3">
        <v>6474843.5499999998</v>
      </c>
      <c r="D7" s="3">
        <v>6735901.71</v>
      </c>
      <c r="E7" s="3">
        <v>6596592.3300000001</v>
      </c>
      <c r="F7" s="3">
        <v>6353711.0199999996</v>
      </c>
      <c r="G7" s="3">
        <v>5934664.4800000004</v>
      </c>
      <c r="H7" s="3">
        <v>5444031.1200000001</v>
      </c>
      <c r="I7" s="3">
        <v>4840665.5199999996</v>
      </c>
      <c r="J7" s="3">
        <v>4340385.08</v>
      </c>
      <c r="K7" s="3">
        <v>3736675.71</v>
      </c>
      <c r="L7" s="3">
        <v>3234190.04</v>
      </c>
      <c r="M7" s="3">
        <v>2853692.35</v>
      </c>
      <c r="N7" s="3">
        <v>2668825.85</v>
      </c>
      <c r="O7" s="3">
        <v>2670287.79</v>
      </c>
      <c r="P7" s="3">
        <v>2896182.47</v>
      </c>
      <c r="Q7" s="3">
        <v>2970149.68</v>
      </c>
      <c r="R7" s="3">
        <v>3043218.28</v>
      </c>
      <c r="S7" s="3">
        <v>3064934.59</v>
      </c>
      <c r="T7" s="3">
        <v>3040273.34</v>
      </c>
    </row>
    <row r="8" spans="1:21" x14ac:dyDescent="0.25">
      <c r="A8" t="s">
        <v>6</v>
      </c>
      <c r="B8" s="3">
        <v>7329606.9400000004</v>
      </c>
      <c r="C8" s="3">
        <v>8588599.4800000004</v>
      </c>
      <c r="D8" s="3">
        <v>9393466.3599999994</v>
      </c>
      <c r="E8" s="3">
        <v>9738273.1400000006</v>
      </c>
      <c r="F8" s="3">
        <v>10270589.640000001</v>
      </c>
      <c r="G8" s="2">
        <v>10661905.949999999</v>
      </c>
      <c r="H8" s="3">
        <v>10867773.85</v>
      </c>
      <c r="I8" s="3">
        <v>11024969.609999999</v>
      </c>
      <c r="J8" s="3">
        <v>10903831.359999999</v>
      </c>
      <c r="K8" s="3">
        <v>10838215.52</v>
      </c>
      <c r="L8" s="3">
        <v>10953430.119999999</v>
      </c>
      <c r="M8" s="3">
        <v>10739900.24</v>
      </c>
      <c r="N8" s="3">
        <v>10488759.550000001</v>
      </c>
      <c r="O8" s="3">
        <v>9908286.7400000002</v>
      </c>
      <c r="P8" s="3">
        <v>9274681.4900000002</v>
      </c>
      <c r="Q8" s="3">
        <v>8705826.1899999995</v>
      </c>
      <c r="R8" s="3">
        <v>8023163.5</v>
      </c>
      <c r="S8" s="3">
        <v>7335759.5999999996</v>
      </c>
      <c r="T8" s="3">
        <v>6811960.4800000004</v>
      </c>
    </row>
    <row r="9" spans="1:21" x14ac:dyDescent="0.25">
      <c r="A9" t="s">
        <v>7</v>
      </c>
      <c r="B9" s="3">
        <v>24131562.739999998</v>
      </c>
      <c r="C9" s="3">
        <v>27774663.359999999</v>
      </c>
      <c r="D9" s="3">
        <v>30071271.02</v>
      </c>
      <c r="E9" s="3">
        <v>31403557.329999998</v>
      </c>
      <c r="F9" s="3">
        <v>33011120.809999999</v>
      </c>
      <c r="G9" s="3">
        <v>34195689.450000003</v>
      </c>
      <c r="H9" s="3">
        <v>35199837.229999997</v>
      </c>
      <c r="I9" s="3">
        <v>35779026.240000002</v>
      </c>
      <c r="J9" s="3">
        <v>34491774.270000003</v>
      </c>
      <c r="K9" s="3">
        <v>35352657.850000001</v>
      </c>
      <c r="L9" s="3">
        <v>36410953.020000003</v>
      </c>
      <c r="M9" s="3">
        <v>36874548.020000003</v>
      </c>
      <c r="N9" s="3">
        <v>37794087.770000003</v>
      </c>
      <c r="O9" s="3">
        <v>38277684.450000003</v>
      </c>
      <c r="P9" s="3">
        <v>38736383.539999999</v>
      </c>
      <c r="Q9" s="3">
        <v>39291811.859999999</v>
      </c>
      <c r="R9" s="3">
        <v>39743384.630000003</v>
      </c>
      <c r="S9" s="3">
        <v>39922305.829999998</v>
      </c>
      <c r="T9" s="3">
        <v>40194071.759999998</v>
      </c>
    </row>
    <row r="10" spans="1:21" x14ac:dyDescent="0.25">
      <c r="A10" t="s">
        <v>8</v>
      </c>
      <c r="B10" s="3">
        <v>38733759.530000001</v>
      </c>
      <c r="C10" s="3">
        <v>44360535.920000002</v>
      </c>
      <c r="D10" s="3">
        <v>47498809.340000004</v>
      </c>
      <c r="E10" s="3">
        <v>48704138.579999998</v>
      </c>
      <c r="F10" s="3">
        <v>50489878.030000001</v>
      </c>
      <c r="G10" s="3">
        <v>51464789.189999998</v>
      </c>
      <c r="H10" s="3">
        <v>52103348.609999999</v>
      </c>
      <c r="I10" s="3">
        <v>52177439.619999997</v>
      </c>
      <c r="J10" s="3">
        <v>50171677.280000001</v>
      </c>
      <c r="K10" s="3">
        <v>50411957.859999999</v>
      </c>
      <c r="L10" s="3">
        <v>51277806.200000003</v>
      </c>
      <c r="M10" s="3">
        <v>51355356.130000003</v>
      </c>
      <c r="N10" s="3">
        <v>51861404.659999996</v>
      </c>
      <c r="O10" s="3">
        <v>51668741.640000001</v>
      </c>
      <c r="P10" s="3">
        <v>51601512.380000003</v>
      </c>
      <c r="Q10" s="3">
        <v>51625193.450000003</v>
      </c>
      <c r="R10" s="3">
        <v>51442363.189999998</v>
      </c>
      <c r="S10" s="3">
        <v>50991670.43</v>
      </c>
      <c r="T10" s="3">
        <v>50745451.68</v>
      </c>
    </row>
    <row r="11" spans="1:21" x14ac:dyDescent="0.25">
      <c r="A11" t="s">
        <v>9</v>
      </c>
      <c r="B11" s="3">
        <f>B10-SUM(B3:B9)</f>
        <v>0</v>
      </c>
      <c r="C11" s="3">
        <f t="shared" ref="C11:T11" si="1">C10-SUM(C3:C9)</f>
        <v>0</v>
      </c>
      <c r="D11" s="3">
        <f t="shared" si="1"/>
        <v>0</v>
      </c>
      <c r="E11" s="3">
        <f t="shared" si="1"/>
        <v>0</v>
      </c>
      <c r="F11" s="3">
        <f t="shared" si="1"/>
        <v>0</v>
      </c>
      <c r="G11" s="3">
        <f t="shared" si="1"/>
        <v>0</v>
      </c>
      <c r="H11" s="3">
        <f t="shared" si="1"/>
        <v>0.69000000506639481</v>
      </c>
      <c r="I11" s="3">
        <f t="shared" si="1"/>
        <v>0</v>
      </c>
      <c r="J11" s="3">
        <f t="shared" si="1"/>
        <v>0</v>
      </c>
      <c r="K11" s="3">
        <f t="shared" si="1"/>
        <v>0</v>
      </c>
      <c r="L11" s="3">
        <f t="shared" si="1"/>
        <v>0</v>
      </c>
      <c r="M11" s="3">
        <f t="shared" si="1"/>
        <v>0</v>
      </c>
      <c r="N11" s="3">
        <f t="shared" si="1"/>
        <v>0.19999998807907104</v>
      </c>
      <c r="O11" s="3">
        <f t="shared" si="1"/>
        <v>0</v>
      </c>
      <c r="P11" s="3">
        <f t="shared" si="1"/>
        <v>0</v>
      </c>
      <c r="Q11" s="3">
        <f t="shared" si="1"/>
        <v>0</v>
      </c>
      <c r="R11" s="3">
        <f t="shared" si="1"/>
        <v>0</v>
      </c>
      <c r="S11" s="3">
        <f t="shared" si="1"/>
        <v>0</v>
      </c>
      <c r="T11" s="3">
        <f t="shared" si="1"/>
        <v>0</v>
      </c>
    </row>
    <row r="12" spans="1:21" x14ac:dyDescent="0.25">
      <c r="B12" s="1">
        <f>B1</f>
        <v>43252</v>
      </c>
      <c r="C12" s="1">
        <f t="shared" ref="C12:T12" si="2">C1</f>
        <v>43282</v>
      </c>
      <c r="D12" s="1">
        <f t="shared" si="2"/>
        <v>43313</v>
      </c>
      <c r="E12" s="1">
        <f t="shared" si="2"/>
        <v>43344</v>
      </c>
      <c r="F12" s="1">
        <f t="shared" si="2"/>
        <v>43375</v>
      </c>
      <c r="G12" s="1">
        <f t="shared" si="2"/>
        <v>43406</v>
      </c>
      <c r="H12" s="1">
        <f t="shared" si="2"/>
        <v>43437</v>
      </c>
      <c r="I12" s="1">
        <f t="shared" si="2"/>
        <v>43468</v>
      </c>
      <c r="J12" s="1">
        <f t="shared" si="2"/>
        <v>43499</v>
      </c>
      <c r="K12" s="1">
        <f t="shared" si="2"/>
        <v>43530</v>
      </c>
      <c r="L12" s="1">
        <f t="shared" si="2"/>
        <v>43561</v>
      </c>
      <c r="M12" s="1">
        <f t="shared" si="2"/>
        <v>43592</v>
      </c>
      <c r="N12" s="1">
        <f t="shared" si="2"/>
        <v>43623</v>
      </c>
      <c r="O12" s="1">
        <f t="shared" si="2"/>
        <v>43654</v>
      </c>
      <c r="P12" s="1">
        <f t="shared" si="2"/>
        <v>43685</v>
      </c>
      <c r="Q12" s="1">
        <f t="shared" si="2"/>
        <v>43716</v>
      </c>
      <c r="R12" s="1">
        <f t="shared" si="2"/>
        <v>43747</v>
      </c>
      <c r="S12" s="1">
        <f t="shared" si="2"/>
        <v>43778</v>
      </c>
      <c r="T12" s="1">
        <f t="shared" si="2"/>
        <v>43809</v>
      </c>
    </row>
    <row r="13" spans="1:21" x14ac:dyDescent="0.25">
      <c r="A13" t="s">
        <v>17</v>
      </c>
      <c r="B13" s="3">
        <f>B10/B2</f>
        <v>3742.0306762631631</v>
      </c>
      <c r="C13" s="3">
        <f t="shared" ref="C13:T13" si="3">C10/C2</f>
        <v>3741.9262690847745</v>
      </c>
      <c r="D13" s="3">
        <f t="shared" si="3"/>
        <v>3751.8806745655611</v>
      </c>
      <c r="E13" s="3">
        <f t="shared" si="3"/>
        <v>3721.281981968215</v>
      </c>
      <c r="F13" s="3">
        <f t="shared" si="3"/>
        <v>3696.9962678479901</v>
      </c>
      <c r="G13" s="3">
        <f t="shared" si="3"/>
        <v>3691.8787080344332</v>
      </c>
      <c r="H13" s="3">
        <f t="shared" si="3"/>
        <v>3678.0565163066499</v>
      </c>
      <c r="I13" s="3">
        <f t="shared" si="3"/>
        <v>3628.9775782445399</v>
      </c>
      <c r="J13" s="3">
        <f t="shared" si="3"/>
        <v>3539.6978467616764</v>
      </c>
      <c r="K13" s="3">
        <f t="shared" si="3"/>
        <v>3536.6884986670407</v>
      </c>
      <c r="L13" s="3">
        <f t="shared" si="3"/>
        <v>3543.4874023909892</v>
      </c>
      <c r="M13" s="3">
        <f t="shared" si="3"/>
        <v>3519.1774227369287</v>
      </c>
      <c r="N13" s="3">
        <f t="shared" si="3"/>
        <v>3505.0962868342795</v>
      </c>
      <c r="O13" s="3">
        <f t="shared" si="3"/>
        <v>3549.8963682583303</v>
      </c>
      <c r="P13" s="3">
        <f t="shared" si="3"/>
        <v>3563.1482101919628</v>
      </c>
      <c r="Q13" s="3">
        <f t="shared" si="3"/>
        <v>3556.923897616095</v>
      </c>
      <c r="R13" s="3">
        <f t="shared" si="3"/>
        <v>3543.8387427666021</v>
      </c>
      <c r="S13" s="3">
        <f t="shared" si="3"/>
        <v>3512.0649101177769</v>
      </c>
      <c r="T13" s="3">
        <f t="shared" si="3"/>
        <v>3509.3673360995849</v>
      </c>
    </row>
    <row r="14" spans="1:21" x14ac:dyDescent="0.25">
      <c r="A14" t="s">
        <v>14</v>
      </c>
      <c r="B14" s="3">
        <f t="shared" ref="B14:T14" si="4">SUM(B4:B5)/B2</f>
        <v>76.337666892087711</v>
      </c>
      <c r="C14" s="3">
        <f t="shared" si="4"/>
        <v>62.015803458456347</v>
      </c>
      <c r="D14" s="3">
        <f t="shared" si="4"/>
        <v>48.479673775671408</v>
      </c>
      <c r="E14" s="3">
        <f t="shared" si="4"/>
        <v>34.617347188264056</v>
      </c>
      <c r="F14" s="3">
        <f t="shared" si="4"/>
        <v>26.529685875375264</v>
      </c>
      <c r="G14" s="3">
        <f t="shared" si="4"/>
        <v>28.183368723098997</v>
      </c>
      <c r="H14" s="3">
        <f t="shared" si="4"/>
        <v>22.816296766906675</v>
      </c>
      <c r="I14" s="3">
        <f t="shared" si="4"/>
        <v>16.388640283766865</v>
      </c>
      <c r="J14" s="3">
        <f t="shared" si="4"/>
        <v>13.25721885141809</v>
      </c>
      <c r="K14" s="3">
        <f t="shared" si="4"/>
        <v>20.007004349656235</v>
      </c>
      <c r="L14" s="3">
        <f t="shared" si="4"/>
        <v>26.043214014235367</v>
      </c>
      <c r="M14" s="3">
        <f t="shared" si="4"/>
        <v>38.031425340916876</v>
      </c>
      <c r="N14" s="3">
        <f t="shared" si="4"/>
        <v>34.37200054068667</v>
      </c>
      <c r="O14" s="3">
        <f t="shared" si="4"/>
        <v>26.968366197183098</v>
      </c>
      <c r="P14" s="3">
        <f t="shared" si="4"/>
        <v>23.715943930396353</v>
      </c>
      <c r="Q14" s="3">
        <f t="shared" si="4"/>
        <v>17.329930412015983</v>
      </c>
      <c r="R14" s="3">
        <f t="shared" si="4"/>
        <v>25.028995591071922</v>
      </c>
      <c r="S14" s="3">
        <f t="shared" si="4"/>
        <v>29.198940698395205</v>
      </c>
      <c r="T14" s="3">
        <f t="shared" si="4"/>
        <v>18.516405947441214</v>
      </c>
    </row>
    <row r="15" spans="1:21" x14ac:dyDescent="0.25">
      <c r="A15" t="s">
        <v>13</v>
      </c>
      <c r="B15" s="3">
        <f t="shared" ref="B15:T15" si="5">B5/B2</f>
        <v>44.991252052941746</v>
      </c>
      <c r="C15" s="3">
        <f t="shared" si="5"/>
        <v>41.633412905946855</v>
      </c>
      <c r="D15" s="3">
        <f t="shared" si="5"/>
        <v>29.182387835703004</v>
      </c>
      <c r="E15" s="3">
        <f t="shared" si="5"/>
        <v>23.547113386308069</v>
      </c>
      <c r="F15" s="3">
        <f t="shared" si="5"/>
        <v>14.699949476458958</v>
      </c>
      <c r="G15" s="3">
        <f t="shared" si="5"/>
        <v>14.557515781922524</v>
      </c>
      <c r="H15" s="3">
        <f t="shared" si="5"/>
        <v>15.228316391359593</v>
      </c>
      <c r="I15" s="3">
        <f t="shared" si="5"/>
        <v>10.218879538183335</v>
      </c>
      <c r="J15" s="3">
        <f t="shared" si="5"/>
        <v>7.5658769578100751</v>
      </c>
      <c r="K15" s="3">
        <f t="shared" si="5"/>
        <v>10.181889294233198</v>
      </c>
      <c r="L15" s="3">
        <f t="shared" si="5"/>
        <v>14.047969041531339</v>
      </c>
      <c r="M15" s="3">
        <f t="shared" si="5"/>
        <v>20.250760638662371</v>
      </c>
      <c r="N15" s="3">
        <f t="shared" si="5"/>
        <v>21.824011219248447</v>
      </c>
      <c r="O15" s="3">
        <f t="shared" si="5"/>
        <v>17.063455170044659</v>
      </c>
      <c r="P15" s="3">
        <f t="shared" si="5"/>
        <v>16.226310592459605</v>
      </c>
      <c r="Q15" s="3">
        <f t="shared" si="5"/>
        <v>10.375970786826512</v>
      </c>
      <c r="R15" s="3">
        <f t="shared" si="5"/>
        <v>10.53074951777349</v>
      </c>
      <c r="S15" s="3">
        <f t="shared" si="5"/>
        <v>18.765391555892275</v>
      </c>
      <c r="T15" s="3">
        <f t="shared" si="5"/>
        <v>14.461447441217151</v>
      </c>
    </row>
    <row r="16" spans="1:21" x14ac:dyDescent="0.25">
      <c r="A16" t="s">
        <v>16</v>
      </c>
      <c r="B16" s="3">
        <f t="shared" ref="B16:T16" si="6">SUM(B4:B6)/B2</f>
        <v>122.57345667085305</v>
      </c>
      <c r="C16" s="3">
        <f t="shared" si="6"/>
        <v>116.86950569380008</v>
      </c>
      <c r="D16" s="3">
        <f t="shared" si="6"/>
        <v>95.50004344391786</v>
      </c>
      <c r="E16" s="3">
        <f t="shared" si="6"/>
        <v>68.605514975550122</v>
      </c>
      <c r="F16" s="3">
        <f t="shared" si="6"/>
        <v>53.520073954748476</v>
      </c>
      <c r="G16" s="3">
        <f t="shared" si="6"/>
        <v>45.099487087517943</v>
      </c>
      <c r="H16" s="3">
        <f t="shared" si="6"/>
        <v>39.350396724551743</v>
      </c>
      <c r="I16" s="3">
        <f t="shared" si="6"/>
        <v>33.872804979830299</v>
      </c>
      <c r="J16" s="3">
        <f t="shared" si="6"/>
        <v>26.028581205023283</v>
      </c>
      <c r="K16" s="3">
        <f t="shared" si="6"/>
        <v>29.063770169776902</v>
      </c>
      <c r="L16" s="3">
        <f t="shared" si="6"/>
        <v>39.245906295349322</v>
      </c>
      <c r="M16" s="3">
        <f t="shared" si="6"/>
        <v>54.530891523333104</v>
      </c>
      <c r="N16" s="3">
        <f t="shared" si="6"/>
        <v>57.975690051365241</v>
      </c>
      <c r="O16" s="3">
        <f t="shared" si="6"/>
        <v>51.487148059086223</v>
      </c>
      <c r="P16" s="3">
        <f t="shared" si="6"/>
        <v>44.834779726557109</v>
      </c>
      <c r="Q16" s="3">
        <f t="shared" si="6"/>
        <v>36.618124569381287</v>
      </c>
      <c r="R16" s="3">
        <f t="shared" si="6"/>
        <v>39.063818545053735</v>
      </c>
      <c r="S16" s="3">
        <f t="shared" si="6"/>
        <v>43.135972174392172</v>
      </c>
      <c r="T16" s="3">
        <f t="shared" si="6"/>
        <v>41.438001383125865</v>
      </c>
    </row>
    <row r="17" spans="1:20" x14ac:dyDescent="0.25">
      <c r="A17" t="s">
        <v>12</v>
      </c>
      <c r="B17" s="3">
        <f>SUM(B5:B6)/B2</f>
        <v>91.227041831707083</v>
      </c>
      <c r="C17" s="3">
        <f t="shared" ref="C17:T17" si="7">SUM(C5:C6)/C2</f>
        <v>96.487115141290602</v>
      </c>
      <c r="D17" s="3">
        <f t="shared" si="7"/>
        <v>76.202757503949456</v>
      </c>
      <c r="E17" s="3">
        <f t="shared" si="7"/>
        <v>57.535281173594136</v>
      </c>
      <c r="F17" s="3">
        <f t="shared" si="7"/>
        <v>41.690337555832173</v>
      </c>
      <c r="G17" s="3">
        <f t="shared" si="7"/>
        <v>31.47363414634146</v>
      </c>
      <c r="H17" s="3">
        <f t="shared" si="7"/>
        <v>31.76241634900466</v>
      </c>
      <c r="I17" s="3">
        <f t="shared" si="7"/>
        <v>27.703044234246764</v>
      </c>
      <c r="J17" s="3">
        <f t="shared" si="7"/>
        <v>20.337239311415271</v>
      </c>
      <c r="K17" s="3">
        <f t="shared" si="7"/>
        <v>19.238655114353865</v>
      </c>
      <c r="L17" s="3">
        <f t="shared" si="7"/>
        <v>27.250661322645293</v>
      </c>
      <c r="M17" s="3">
        <f t="shared" si="7"/>
        <v>36.750226821078599</v>
      </c>
      <c r="N17" s="3">
        <f t="shared" si="7"/>
        <v>45.427700729927011</v>
      </c>
      <c r="O17" s="3">
        <f t="shared" si="7"/>
        <v>41.582237031947784</v>
      </c>
      <c r="P17" s="3">
        <f t="shared" si="7"/>
        <v>37.34514638862035</v>
      </c>
      <c r="Q17" s="3">
        <f t="shared" si="7"/>
        <v>29.66416494419181</v>
      </c>
      <c r="R17" s="3">
        <f t="shared" si="7"/>
        <v>24.565572471755303</v>
      </c>
      <c r="S17" s="3">
        <f t="shared" si="7"/>
        <v>32.702423031889246</v>
      </c>
      <c r="T17" s="3">
        <f t="shared" si="7"/>
        <v>37.383042876901804</v>
      </c>
    </row>
    <row r="18" spans="1:20" x14ac:dyDescent="0.25">
      <c r="A18" t="s">
        <v>15</v>
      </c>
      <c r="B18" s="3">
        <f t="shared" ref="B18:T18" si="8">B6/B2</f>
        <v>46.235789778765337</v>
      </c>
      <c r="C18" s="3">
        <f t="shared" si="8"/>
        <v>54.853702235343739</v>
      </c>
      <c r="D18" s="3">
        <f t="shared" si="8"/>
        <v>47.020369668246445</v>
      </c>
      <c r="E18" s="3">
        <f t="shared" si="8"/>
        <v>33.988167787286066</v>
      </c>
      <c r="F18" s="3">
        <f t="shared" si="8"/>
        <v>26.990388079373215</v>
      </c>
      <c r="G18" s="3">
        <f t="shared" si="8"/>
        <v>16.916118364418939</v>
      </c>
      <c r="H18" s="3">
        <f t="shared" si="8"/>
        <v>16.534099957645065</v>
      </c>
      <c r="I18" s="3">
        <f t="shared" si="8"/>
        <v>17.484164696063431</v>
      </c>
      <c r="J18" s="3">
        <f t="shared" si="8"/>
        <v>12.771362353605193</v>
      </c>
      <c r="K18" s="3">
        <f t="shared" si="8"/>
        <v>9.0567658201206687</v>
      </c>
      <c r="L18" s="3">
        <f t="shared" si="8"/>
        <v>13.202692281113952</v>
      </c>
      <c r="M18" s="3">
        <f t="shared" si="8"/>
        <v>16.499466182416228</v>
      </c>
      <c r="N18" s="3">
        <f t="shared" si="8"/>
        <v>23.603689510678564</v>
      </c>
      <c r="O18" s="3">
        <f t="shared" si="8"/>
        <v>24.518781861903125</v>
      </c>
      <c r="P18" s="3">
        <f t="shared" si="8"/>
        <v>21.118835796160749</v>
      </c>
      <c r="Q18" s="3">
        <f t="shared" si="8"/>
        <v>19.2881941573653</v>
      </c>
      <c r="R18" s="3">
        <f t="shared" si="8"/>
        <v>14.034822953981813</v>
      </c>
      <c r="S18" s="3">
        <f t="shared" si="8"/>
        <v>13.937031475996971</v>
      </c>
      <c r="T18" s="3">
        <f t="shared" si="8"/>
        <v>22.921595435684647</v>
      </c>
    </row>
    <row r="19" spans="1:20" x14ac:dyDescent="0.25">
      <c r="A19" t="s">
        <v>18</v>
      </c>
      <c r="B19" s="3">
        <f t="shared" ref="B19:T19" si="9">SUM(B5:B7)/B2</f>
        <v>663.60934112646123</v>
      </c>
      <c r="C19" s="3">
        <f t="shared" si="9"/>
        <v>642.65696330662172</v>
      </c>
      <c r="D19" s="3">
        <f t="shared" si="9"/>
        <v>608.26450394944709</v>
      </c>
      <c r="E19" s="3">
        <f t="shared" si="9"/>
        <v>561.55364379584353</v>
      </c>
      <c r="F19" s="3">
        <f t="shared" si="9"/>
        <v>506.92509042981612</v>
      </c>
      <c r="G19" s="3">
        <f t="shared" si="9"/>
        <v>457.20279340028696</v>
      </c>
      <c r="H19" s="3">
        <f t="shared" si="9"/>
        <v>416.06505082592122</v>
      </c>
      <c r="I19" s="3">
        <f t="shared" si="9"/>
        <v>364.37473153428846</v>
      </c>
      <c r="J19" s="3">
        <f t="shared" si="9"/>
        <v>326.55884789050378</v>
      </c>
      <c r="K19" s="3">
        <f t="shared" si="9"/>
        <v>281.38792619615549</v>
      </c>
      <c r="L19" s="3">
        <f t="shared" si="9"/>
        <v>250.74523944440605</v>
      </c>
      <c r="M19" s="3">
        <f t="shared" si="9"/>
        <v>232.30236483245392</v>
      </c>
      <c r="N19" s="3">
        <f t="shared" si="9"/>
        <v>225.80252162746692</v>
      </c>
      <c r="O19" s="3">
        <f t="shared" si="9"/>
        <v>225.0441257299897</v>
      </c>
      <c r="P19" s="3">
        <f t="shared" si="9"/>
        <v>237.33012567324954</v>
      </c>
      <c r="Q19" s="3">
        <f t="shared" si="9"/>
        <v>234.30449014744386</v>
      </c>
      <c r="R19" s="3">
        <f t="shared" si="9"/>
        <v>234.21136194543951</v>
      </c>
      <c r="S19" s="3">
        <f t="shared" si="9"/>
        <v>243.80061092361731</v>
      </c>
      <c r="T19" s="3">
        <f t="shared" si="9"/>
        <v>247.6370774550484</v>
      </c>
    </row>
    <row r="20" spans="1:20" x14ac:dyDescent="0.25">
      <c r="A20" t="s">
        <v>11</v>
      </c>
      <c r="B20" s="3">
        <f t="shared" ref="B20:T20" si="10">SUM(B8:B9)/B2</f>
        <v>3039.4328741184427</v>
      </c>
      <c r="C20" s="3">
        <f t="shared" si="10"/>
        <v>3067.3355411218899</v>
      </c>
      <c r="D20" s="3">
        <f t="shared" si="10"/>
        <v>3117.2778341232224</v>
      </c>
      <c r="E20" s="3">
        <f t="shared" si="10"/>
        <v>3143.4772669621025</v>
      </c>
      <c r="F20" s="3">
        <f t="shared" si="10"/>
        <v>3169.196049644871</v>
      </c>
      <c r="G20" s="3">
        <f t="shared" si="10"/>
        <v>3217.9049784791969</v>
      </c>
      <c r="H20" s="3">
        <f t="shared" si="10"/>
        <v>3251.9844049131721</v>
      </c>
      <c r="I20" s="3">
        <f t="shared" si="10"/>
        <v>3255.250789400473</v>
      </c>
      <c r="J20" s="3">
        <f t="shared" si="10"/>
        <v>3202.7378037251306</v>
      </c>
      <c r="K20" s="3">
        <f t="shared" si="10"/>
        <v>3240.5551683737904</v>
      </c>
      <c r="L20" s="3">
        <f t="shared" si="10"/>
        <v>3273.0552926542741</v>
      </c>
      <c r="M20" s="3">
        <f t="shared" si="10"/>
        <v>3262.8279490166524</v>
      </c>
      <c r="N20" s="3">
        <f t="shared" si="10"/>
        <v>3263.2365044606654</v>
      </c>
      <c r="O20" s="3">
        <f t="shared" si="10"/>
        <v>3310.6129295774649</v>
      </c>
      <c r="P20" s="3">
        <f t="shared" si="10"/>
        <v>3315.2233828200524</v>
      </c>
      <c r="Q20" s="3">
        <f t="shared" si="10"/>
        <v>3306.9889796058974</v>
      </c>
      <c r="R20" s="3">
        <f t="shared" si="10"/>
        <v>3290.6136766326813</v>
      </c>
      <c r="S20" s="3">
        <f t="shared" si="10"/>
        <v>3254.9118692747434</v>
      </c>
      <c r="T20" s="3">
        <f t="shared" si="10"/>
        <v>3250.7629488243429</v>
      </c>
    </row>
    <row r="21" spans="1:20" x14ac:dyDescent="0.25">
      <c r="A21" t="s">
        <v>10</v>
      </c>
      <c r="B21" s="3">
        <f t="shared" ref="B21:T21" si="11">B9/B2</f>
        <v>2331.326706598396</v>
      </c>
      <c r="C21" s="3">
        <f t="shared" si="11"/>
        <v>2342.8648975115984</v>
      </c>
      <c r="D21" s="3">
        <f t="shared" si="11"/>
        <v>2375.2978688783569</v>
      </c>
      <c r="E21" s="3">
        <f t="shared" si="11"/>
        <v>2399.4160551650366</v>
      </c>
      <c r="F21" s="3">
        <f t="shared" si="11"/>
        <v>2417.1575609577503</v>
      </c>
      <c r="G21" s="3">
        <f t="shared" si="11"/>
        <v>2453.0623708751796</v>
      </c>
      <c r="H21" s="3">
        <f t="shared" si="11"/>
        <v>2484.8113250035294</v>
      </c>
      <c r="I21" s="3">
        <f t="shared" si="11"/>
        <v>2488.4564084017252</v>
      </c>
      <c r="J21" s="3">
        <f t="shared" si="11"/>
        <v>2433.4538076760268</v>
      </c>
      <c r="K21" s="3">
        <f t="shared" si="11"/>
        <v>2480.1920759085169</v>
      </c>
      <c r="L21" s="3">
        <f t="shared" si="11"/>
        <v>2516.132473222307</v>
      </c>
      <c r="M21" s="3">
        <f t="shared" si="11"/>
        <v>2526.8654848214901</v>
      </c>
      <c r="N21" s="3">
        <f t="shared" si="11"/>
        <v>2554.3449425520412</v>
      </c>
      <c r="O21" s="3">
        <f t="shared" si="11"/>
        <v>2629.8649570594298</v>
      </c>
      <c r="P21" s="3">
        <f t="shared" si="11"/>
        <v>2674.7951622704045</v>
      </c>
      <c r="Q21" s="3">
        <f t="shared" si="11"/>
        <v>2707.1663125258369</v>
      </c>
      <c r="R21" s="3">
        <f t="shared" si="11"/>
        <v>2737.9019447506203</v>
      </c>
      <c r="S21" s="3">
        <f t="shared" si="11"/>
        <v>2749.6594689716921</v>
      </c>
      <c r="T21" s="3">
        <f t="shared" si="11"/>
        <v>2779.6730124481328</v>
      </c>
    </row>
  </sheetData>
  <pageMargins left="0.7" right="0.7" top="0.75" bottom="0.75" header="0.3" footer="0.3"/>
  <pageSetup scale="98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TAP</vt:lpstr>
      <vt:lpstr>Sheet3</vt:lpstr>
      <vt:lpstr>TAP!Print_Area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Roger</cp:lastModifiedBy>
  <cp:lastPrinted>2021-01-15T20:05:02Z</cp:lastPrinted>
  <dcterms:created xsi:type="dcterms:W3CDTF">2021-01-14T21:12:36Z</dcterms:created>
  <dcterms:modified xsi:type="dcterms:W3CDTF">2021-03-26T19:26:33Z</dcterms:modified>
</cp:coreProperties>
</file>