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570" windowHeight="9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0" i="1" l="1"/>
  <c r="G10" i="1"/>
  <c r="D10" i="1"/>
  <c r="H17" i="1" l="1"/>
  <c r="H13" i="1"/>
  <c r="H12" i="1"/>
  <c r="H11" i="1"/>
  <c r="G21" i="1"/>
  <c r="H20" i="1" s="1"/>
  <c r="G20" i="1"/>
  <c r="G19" i="1"/>
  <c r="H19" i="1" s="1"/>
  <c r="G18" i="1"/>
  <c r="G17" i="1"/>
  <c r="G16" i="1"/>
  <c r="H16" i="1" s="1"/>
  <c r="G15" i="1"/>
  <c r="G14" i="1"/>
  <c r="G13" i="1"/>
  <c r="G12" i="1"/>
  <c r="G11" i="1"/>
  <c r="D20" i="1"/>
  <c r="B21" i="1"/>
  <c r="D19" i="1"/>
  <c r="D18" i="1"/>
  <c r="B20" i="1"/>
  <c r="B19" i="1"/>
  <c r="D17" i="1"/>
  <c r="D16" i="1"/>
  <c r="B18" i="1"/>
  <c r="B17" i="1"/>
  <c r="B16" i="1"/>
  <c r="D15" i="1"/>
  <c r="D14" i="1"/>
  <c r="D13" i="1"/>
  <c r="D12" i="1"/>
  <c r="D11" i="1"/>
  <c r="B12" i="1"/>
  <c r="B13" i="1" s="1"/>
  <c r="B14" i="1" s="1"/>
  <c r="B15" i="1" s="1"/>
  <c r="H14" i="1" l="1"/>
  <c r="H15" i="1"/>
  <c r="H18" i="1"/>
</calcChain>
</file>

<file path=xl/sharedStrings.xml><?xml version="1.0" encoding="utf-8"?>
<sst xmlns="http://schemas.openxmlformats.org/spreadsheetml/2006/main" count="21" uniqueCount="16">
  <si>
    <t>Fiscal</t>
  </si>
  <si>
    <t>Year</t>
  </si>
  <si>
    <t xml:space="preserve">Total </t>
  </si>
  <si>
    <t xml:space="preserve">Capital </t>
  </si>
  <si>
    <t>Assets</t>
  </si>
  <si>
    <t>Annual</t>
  </si>
  <si>
    <t>Increase</t>
  </si>
  <si>
    <t>OCLD</t>
  </si>
  <si>
    <t>OCLD - Original Cost Less Depreciation</t>
  </si>
  <si>
    <t>Source:  PWD Financial Statements</t>
  </si>
  <si>
    <t>Construction</t>
  </si>
  <si>
    <t>in Progress</t>
  </si>
  <si>
    <t>Total Capital</t>
  </si>
  <si>
    <t>Assets net of</t>
  </si>
  <si>
    <t xml:space="preserve">PA-EXE-195 Response Attachment </t>
  </si>
  <si>
    <t>This includes the data already presented in PA-EXE-31 Response Attachment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</si>
</sst>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6" formatCode="&quot;$&quot;#,##0_);[Red]\(&quot;$&quot;#,##0\)"/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10" fontId="0" fillId="0" borderId="0" xfId="1" applyNumberFormat="1" applyFont="1"/>
    <xf numFmtId="6" fontId="0" fillId="0" borderId="0" xfId="0" applyNumberFormat="1"/>
    <xf numFmtId="5" fontId="0" fillId="0" borderId="0" xfId="0" applyNumberFormat="1"/>
    <xf numFmtId="43" fontId="0" fillId="0" borderId="0" xfId="2" applyFont="1"/>
    <xf numFmtId="43" fontId="0" fillId="0" borderId="0" xfId="0" applyNumberFormat="1"/>
    <xf numFmtId="0" fontId="2" fillId="0" borderId="0" xfId="0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tabSelected="1" workbookViewId="0">
      <selection activeCell="J8" sqref="J8"/>
    </sheetView>
  </sheetViews>
  <sheetFormatPr defaultRowHeight="15" x14ac:dyDescent="0.25"/>
  <cols>
    <col min="3" max="3" width="10.42578125" bestFit="1" customWidth="1"/>
    <col min="6" max="6" width="12.28515625" bestFit="1" customWidth="1"/>
    <col min="7" max="7" width="12.42578125" bestFit="1" customWidth="1"/>
    <col min="10" max="10" width="13.7109375" bestFit="1" customWidth="1"/>
    <col min="12" max="12" width="11.140625" bestFit="1" customWidth="1"/>
  </cols>
  <sheetData>
    <row r="1" spans="2:12" ht="20.25" customHeight="1" x14ac:dyDescent="0.25">
      <c r="B1" s="8" t="s">
        <v>14</v>
      </c>
      <c r="C1" s="8"/>
      <c r="D1" s="8"/>
      <c r="E1" s="8"/>
      <c r="F1" s="8"/>
      <c r="G1" s="8"/>
      <c r="H1" s="8"/>
      <c r="I1" s="8"/>
    </row>
    <row r="2" spans="2:12" ht="20.25" customHeight="1" x14ac:dyDescent="0.25">
      <c r="B2" s="8" t="s">
        <v>15</v>
      </c>
      <c r="C2" s="8"/>
      <c r="D2" s="8"/>
      <c r="E2" s="8"/>
      <c r="F2" s="8"/>
      <c r="G2" s="8"/>
      <c r="H2" s="8"/>
      <c r="I2" s="8"/>
    </row>
    <row r="3" spans="2:12" ht="19.5" customHeight="1" x14ac:dyDescent="0.25">
      <c r="G3" s="1" t="s">
        <v>12</v>
      </c>
    </row>
    <row r="4" spans="2:12" x14ac:dyDescent="0.25">
      <c r="B4" s="1"/>
      <c r="C4" s="1" t="s">
        <v>2</v>
      </c>
      <c r="D4" s="1"/>
      <c r="G4" s="1" t="s">
        <v>13</v>
      </c>
    </row>
    <row r="5" spans="2:12" x14ac:dyDescent="0.25">
      <c r="C5" s="1" t="s">
        <v>3</v>
      </c>
      <c r="G5" t="s">
        <v>10</v>
      </c>
    </row>
    <row r="6" spans="2:12" x14ac:dyDescent="0.25">
      <c r="B6" s="1" t="s">
        <v>0</v>
      </c>
      <c r="C6" s="1" t="s">
        <v>4</v>
      </c>
      <c r="D6" s="1" t="s">
        <v>5</v>
      </c>
      <c r="F6" t="s">
        <v>10</v>
      </c>
      <c r="G6" s="1" t="s">
        <v>11</v>
      </c>
      <c r="H6" s="1" t="s">
        <v>5</v>
      </c>
    </row>
    <row r="7" spans="2:12" x14ac:dyDescent="0.25">
      <c r="B7" s="1" t="s">
        <v>1</v>
      </c>
      <c r="C7" s="1" t="s">
        <v>7</v>
      </c>
      <c r="D7" s="1" t="s">
        <v>6</v>
      </c>
      <c r="F7" s="1" t="s">
        <v>11</v>
      </c>
      <c r="G7" s="1" t="s">
        <v>7</v>
      </c>
      <c r="H7" s="1" t="s">
        <v>6</v>
      </c>
    </row>
    <row r="8" spans="2:12" x14ac:dyDescent="0.25">
      <c r="C8" s="5">
        <v>-1000</v>
      </c>
      <c r="F8" s="5">
        <v>-1000</v>
      </c>
      <c r="G8" s="5">
        <v>-1000</v>
      </c>
    </row>
    <row r="9" spans="2:12" x14ac:dyDescent="0.25">
      <c r="C9" s="4"/>
    </row>
    <row r="10" spans="2:12" x14ac:dyDescent="0.25">
      <c r="B10" s="1">
        <v>2015</v>
      </c>
      <c r="C10" s="2">
        <v>2149680</v>
      </c>
      <c r="D10" s="3">
        <f t="shared" ref="D10:D20" si="0">+C10/C11-1</f>
        <v>3.8245982114395893E-2</v>
      </c>
      <c r="F10" s="2">
        <v>303005</v>
      </c>
      <c r="G10" s="2">
        <f t="shared" ref="G10:G21" si="1">+C10-F10</f>
        <v>1846675</v>
      </c>
      <c r="H10" s="3">
        <f t="shared" ref="H10:H20" si="2">+G10/G11-1</f>
        <v>8.0622037568026217E-2</v>
      </c>
      <c r="J10" s="6"/>
      <c r="L10" s="7"/>
    </row>
    <row r="11" spans="2:12" x14ac:dyDescent="0.25">
      <c r="B11" s="1">
        <v>2014</v>
      </c>
      <c r="C11" s="2">
        <v>2070492</v>
      </c>
      <c r="D11" s="3">
        <f t="shared" si="0"/>
        <v>2.5325971228365551E-2</v>
      </c>
      <c r="F11" s="2">
        <v>361592</v>
      </c>
      <c r="G11" s="2">
        <f t="shared" si="1"/>
        <v>1708900</v>
      </c>
      <c r="H11" s="3">
        <f t="shared" si="2"/>
        <v>3.8525535610322903E-2</v>
      </c>
      <c r="J11" s="6"/>
    </row>
    <row r="12" spans="2:12" x14ac:dyDescent="0.25">
      <c r="B12" s="1">
        <f t="shared" ref="B12:B21" si="3">+B11-1</f>
        <v>2013</v>
      </c>
      <c r="C12" s="2">
        <v>2019350</v>
      </c>
      <c r="D12" s="3">
        <f t="shared" si="0"/>
        <v>4.1975726534712932E-2</v>
      </c>
      <c r="F12" s="2">
        <v>373844</v>
      </c>
      <c r="G12" s="2">
        <f t="shared" si="1"/>
        <v>1645506</v>
      </c>
      <c r="H12" s="3">
        <f t="shared" si="2"/>
        <v>1.3343071572982312E-2</v>
      </c>
    </row>
    <row r="13" spans="2:12" x14ac:dyDescent="0.25">
      <c r="B13" s="1">
        <f t="shared" si="3"/>
        <v>2012</v>
      </c>
      <c r="C13" s="2">
        <v>1938001</v>
      </c>
      <c r="D13" s="3">
        <f t="shared" si="0"/>
        <v>2.7176707163626412E-2</v>
      </c>
      <c r="F13" s="2">
        <v>314162</v>
      </c>
      <c r="G13" s="2">
        <f t="shared" si="1"/>
        <v>1623839</v>
      </c>
      <c r="H13" s="3">
        <f t="shared" si="2"/>
        <v>4.8776050352825617E-3</v>
      </c>
    </row>
    <row r="14" spans="2:12" x14ac:dyDescent="0.25">
      <c r="B14" s="1">
        <f t="shared" si="3"/>
        <v>2011</v>
      </c>
      <c r="C14" s="2">
        <v>1886726</v>
      </c>
      <c r="D14" s="3">
        <f t="shared" si="0"/>
        <v>4.1614886600966017E-2</v>
      </c>
      <c r="F14" s="2">
        <v>270769</v>
      </c>
      <c r="G14" s="2">
        <f t="shared" si="1"/>
        <v>1615957</v>
      </c>
      <c r="H14" s="3">
        <f t="shared" si="2"/>
        <v>5.7264450856260307E-3</v>
      </c>
    </row>
    <row r="15" spans="2:12" x14ac:dyDescent="0.25">
      <c r="B15" s="1">
        <f t="shared" si="3"/>
        <v>2010</v>
      </c>
      <c r="C15" s="2">
        <v>1811347</v>
      </c>
      <c r="D15" s="3">
        <f t="shared" si="0"/>
        <v>4.9174317240580301E-2</v>
      </c>
      <c r="F15" s="2">
        <v>204591</v>
      </c>
      <c r="G15" s="2">
        <f t="shared" si="1"/>
        <v>1606756</v>
      </c>
      <c r="H15" s="3">
        <f t="shared" si="2"/>
        <v>2.0205938919306332E-2</v>
      </c>
    </row>
    <row r="16" spans="2:12" x14ac:dyDescent="0.25">
      <c r="B16" s="1">
        <f t="shared" si="3"/>
        <v>2009</v>
      </c>
      <c r="C16" s="2">
        <v>1726450</v>
      </c>
      <c r="D16" s="3">
        <f t="shared" si="0"/>
        <v>7.2431426429448997E-3</v>
      </c>
      <c r="F16" s="2">
        <v>151517</v>
      </c>
      <c r="G16" s="2">
        <f t="shared" si="1"/>
        <v>1574933</v>
      </c>
      <c r="H16" s="3">
        <f t="shared" si="2"/>
        <v>-2.5201068982372288E-4</v>
      </c>
    </row>
    <row r="17" spans="2:8" x14ac:dyDescent="0.25">
      <c r="B17" s="1">
        <f t="shared" si="3"/>
        <v>2008</v>
      </c>
      <c r="C17" s="2">
        <v>1714035</v>
      </c>
      <c r="D17" s="3">
        <f t="shared" si="0"/>
        <v>1.2674119969301456E-2</v>
      </c>
      <c r="F17" s="2">
        <v>138705</v>
      </c>
      <c r="G17" s="2">
        <f t="shared" si="1"/>
        <v>1575330</v>
      </c>
      <c r="H17" s="3">
        <f t="shared" si="2"/>
        <v>-1.0957111279357168E-3</v>
      </c>
    </row>
    <row r="18" spans="2:8" x14ac:dyDescent="0.25">
      <c r="B18" s="1">
        <f t="shared" si="3"/>
        <v>2007</v>
      </c>
      <c r="C18" s="2">
        <v>1692583</v>
      </c>
      <c r="D18" s="3">
        <f t="shared" si="0"/>
        <v>-3.6426334096826274E-3</v>
      </c>
      <c r="F18" s="2">
        <v>115525</v>
      </c>
      <c r="G18" s="2">
        <f t="shared" si="1"/>
        <v>1577058</v>
      </c>
      <c r="H18" s="3">
        <f t="shared" si="2"/>
        <v>1.6184904055569049E-2</v>
      </c>
    </row>
    <row r="19" spans="2:8" x14ac:dyDescent="0.25">
      <c r="B19" s="1">
        <f t="shared" si="3"/>
        <v>2006</v>
      </c>
      <c r="C19" s="2">
        <v>1698771</v>
      </c>
      <c r="D19" s="3">
        <f t="shared" si="0"/>
        <v>1.942816092462385E-3</v>
      </c>
      <c r="F19" s="2">
        <v>146831</v>
      </c>
      <c r="G19" s="2">
        <f t="shared" si="1"/>
        <v>1551940</v>
      </c>
      <c r="H19" s="3">
        <f t="shared" si="2"/>
        <v>-1.0455023378266315E-2</v>
      </c>
    </row>
    <row r="20" spans="2:8" x14ac:dyDescent="0.25">
      <c r="B20" s="1">
        <f t="shared" si="3"/>
        <v>2005</v>
      </c>
      <c r="C20" s="2">
        <v>1695477</v>
      </c>
      <c r="D20" s="3">
        <f t="shared" si="0"/>
        <v>1.4703374031739713E-2</v>
      </c>
      <c r="F20" s="2">
        <v>127140</v>
      </c>
      <c r="G20" s="2">
        <f t="shared" si="1"/>
        <v>1568337</v>
      </c>
      <c r="H20" s="3">
        <f t="shared" si="2"/>
        <v>1.3802331632174925E-2</v>
      </c>
    </row>
    <row r="21" spans="2:8" x14ac:dyDescent="0.25">
      <c r="B21" s="1">
        <f t="shared" si="3"/>
        <v>2004</v>
      </c>
      <c r="C21" s="2">
        <v>1670909</v>
      </c>
      <c r="F21" s="2">
        <v>123924</v>
      </c>
      <c r="G21" s="2">
        <f t="shared" si="1"/>
        <v>1546985</v>
      </c>
    </row>
    <row r="23" spans="2:8" x14ac:dyDescent="0.25">
      <c r="B23" t="s">
        <v>8</v>
      </c>
    </row>
    <row r="25" spans="2:8" x14ac:dyDescent="0.25">
      <c r="B25" t="s">
        <v>9</v>
      </c>
    </row>
  </sheetData>
  <pageMargins left="0.7" right="0.7" top="0.75" bottom="0.75" header="0.3" footer="0.3"/>
  <pageSetup orientation="landscape" horizontalDpi="1200" verticalDpi="1200" r:id="rId1"/>
  <headerFooter>
    <oddHeader>&amp;LResponse Attachment&amp;CPA-EXE-195&amp;R&amp;D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425A0C4D365348A46B7F030FCA31C1" ma:contentTypeVersion="0" ma:contentTypeDescription="Create a new document." ma:contentTypeScope="" ma:versionID="27951fc15143f3742552ee8c5389e1d3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A25FEE-9923-42E0-9C15-21672AD250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3A32B72-B566-484C-8A3B-E8B9A0702CED}">
  <ds:schemaRefs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037FA16-C7B2-4E24-B816-FEE54C60CC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Black &amp; Veatch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Jagt</dc:creator>
  <cp:lastModifiedBy>Kumar, Prabha N.</cp:lastModifiedBy>
  <cp:lastPrinted>2016-03-04T20:00:18Z</cp:lastPrinted>
  <dcterms:created xsi:type="dcterms:W3CDTF">2016-01-14T05:02:25Z</dcterms:created>
  <dcterms:modified xsi:type="dcterms:W3CDTF">2016-03-07T16:26:10Z</dcterms:modified>
</cp:coreProperties>
</file>