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queryTables/queryTable1.xml" ContentType="application/vnd.openxmlformats-officedocument.spreadsheetml.queryTable+xml"/>
  <Override PartName="/xl/queryTables/queryTable2.xml" ContentType="application/vnd.openxmlformats-officedocument.spreadsheetml.queryTable+xml"/>
  <Override PartName="/xl/queryTables/queryTable3.xml" ContentType="application/vnd.openxmlformats-officedocument.spreadsheetml.queryTable+xml"/>
  <Override PartName="/xl/queryTables/queryTable4.xml" ContentType="application/vnd.openxmlformats-officedocument.spreadsheetml.query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showInkAnnotation="0" autoCompressPictures="0"/>
  <mc:AlternateContent xmlns:mc="http://schemas.openxmlformats.org/markup-compatibility/2006">
    <mc:Choice Requires="x15">
      <x15ac:absPath xmlns:x15ac="http://schemas.microsoft.com/office/spreadsheetml/2010/11/ac" url="P:\PHILADELPHIA\cost of service reports 12042015\"/>
    </mc:Choice>
  </mc:AlternateContent>
  <bookViews>
    <workbookView xWindow="1896" yWindow="6060" windowWidth="48684" windowHeight="20844" tabRatio="616" activeTab="1"/>
  </bookViews>
  <sheets>
    <sheet name="Summary" sheetId="4" r:id="rId1"/>
    <sheet name="Non vs SW" sheetId="5" r:id="rId2"/>
    <sheet name="Rpt4 v5.4.1 (All)" sheetId="1" r:id="rId3"/>
    <sheet name="Rpt4 v5.4.1 (Stormwater Only)" sheetId="3" r:id="rId4"/>
    <sheet name="Rpt4 v.5.4.1 (PWD)" sheetId="6" r:id="rId5"/>
    <sheet name="SQL Rpt4 v.5.4.1 (PWD)" sheetId="7" r:id="rId6"/>
    <sheet name="SQL PWD 201003" sheetId="8" r:id="rId7"/>
    <sheet name="SQL PWD 200907" sheetId="9" r:id="rId8"/>
  </sheets>
  <definedNames>
    <definedName name="bvRpt4_format_v5.4_20150519_FY10_11_12" localSheetId="2">'Rpt4 v5.4.1 (All)'!$A$1:$CP$47</definedName>
    <definedName name="bvRpt4_format_v5.4_swo_20150520_113223_FY12" localSheetId="3">'Rpt4 v5.4.1 (Stormwater Only)'!$A$1:$CP$48</definedName>
    <definedName name="bvRpt4_format_v5.4_swo_20150520_122552_FY10_11" localSheetId="3">'Rpt4 v5.4.1 (Stormwater Only)'!$A$52:$CP$80</definedName>
    <definedName name="miipwd_BvRpt4_v5.4.1_PWD" localSheetId="4">'Rpt4 v.5.4.1 (PWD)'!$A$1:$CP$48</definedName>
    <definedName name="_xlnm.Print_Area" localSheetId="1">'Non vs SW'!$A$1:$I$68</definedName>
    <definedName name="_xlnm.Print_Area" localSheetId="2">'Rpt4 v5.4.1 (All)'!$A$1:$CO$48</definedName>
  </definedNames>
  <calcPr calcId="152511"/>
  <extLst>
    <ext xmlns:mx="http://schemas.microsoft.com/office/mac/excel/2008/main" uri="{7523E5D3-25F3-A5E0-1632-64F254C22452}">
      <mx:ArchID Flags="2"/>
    </ext>
  </extLst>
</workbook>
</file>

<file path=xl/calcChain.xml><?xml version="1.0" encoding="utf-8"?>
<calcChain xmlns="http://schemas.openxmlformats.org/spreadsheetml/2006/main">
  <c r="C42" i="5" l="1"/>
  <c r="I65" i="5"/>
  <c r="I68" i="5" s="1"/>
  <c r="H65" i="5"/>
  <c r="G65" i="5"/>
  <c r="G68" i="5" s="1"/>
  <c r="F65" i="5"/>
  <c r="F68" i="5" s="1"/>
  <c r="E65" i="5"/>
  <c r="D65" i="5"/>
  <c r="C65" i="5"/>
  <c r="I42" i="5"/>
  <c r="H42" i="5"/>
  <c r="H45" i="5" s="1"/>
  <c r="G42" i="5"/>
  <c r="F42" i="5"/>
  <c r="F45" i="5" s="1"/>
  <c r="E42" i="5"/>
  <c r="E45" i="5" s="1"/>
  <c r="D42" i="5"/>
  <c r="E19" i="5"/>
  <c r="A45" i="8"/>
  <c r="A46" i="8"/>
  <c r="D49" i="6"/>
  <c r="E49" i="6"/>
  <c r="F49" i="6"/>
  <c r="G49" i="6"/>
  <c r="H49" i="6"/>
  <c r="I49" i="6"/>
  <c r="J49" i="6"/>
  <c r="K49" i="6"/>
  <c r="L49" i="6"/>
  <c r="M49" i="6"/>
  <c r="N49" i="6"/>
  <c r="O49" i="6"/>
  <c r="P49" i="6"/>
  <c r="Q49" i="6"/>
  <c r="R49" i="6"/>
  <c r="S49" i="6"/>
  <c r="T49" i="6"/>
  <c r="U49" i="6"/>
  <c r="V49" i="6"/>
  <c r="W49" i="6"/>
  <c r="X49" i="6"/>
  <c r="Y49" i="6"/>
  <c r="Z49" i="6"/>
  <c r="AA49" i="6"/>
  <c r="AB49" i="6"/>
  <c r="AC49" i="6"/>
  <c r="AD49" i="6"/>
  <c r="AE49" i="6"/>
  <c r="AF49" i="6"/>
  <c r="AG49" i="6"/>
  <c r="AH49" i="6"/>
  <c r="AI49" i="6"/>
  <c r="AJ49" i="6"/>
  <c r="AK49" i="6"/>
  <c r="AL49" i="6"/>
  <c r="AM49" i="6"/>
  <c r="AN49" i="6"/>
  <c r="AO49" i="6"/>
  <c r="AP49" i="6"/>
  <c r="AQ49" i="6"/>
  <c r="AR49" i="6"/>
  <c r="AS49" i="6"/>
  <c r="AT49" i="6"/>
  <c r="AU49" i="6"/>
  <c r="AV49" i="6"/>
  <c r="AW49" i="6"/>
  <c r="AX49" i="6"/>
  <c r="AY49" i="6"/>
  <c r="AZ49" i="6"/>
  <c r="BA49" i="6"/>
  <c r="BB49" i="6"/>
  <c r="BC49" i="6"/>
  <c r="BD49" i="6"/>
  <c r="BE49" i="6"/>
  <c r="BF49" i="6"/>
  <c r="BG49" i="6"/>
  <c r="BH49" i="6"/>
  <c r="BI49" i="6"/>
  <c r="BJ49" i="6"/>
  <c r="BK49" i="6"/>
  <c r="BL49" i="6"/>
  <c r="BM49" i="6"/>
  <c r="BN49" i="6"/>
  <c r="BO49" i="6"/>
  <c r="BP49" i="6"/>
  <c r="BQ49" i="6"/>
  <c r="BR49" i="6"/>
  <c r="BS49" i="6"/>
  <c r="BT49" i="6"/>
  <c r="BU49" i="6"/>
  <c r="BV49" i="6"/>
  <c r="BW49" i="6"/>
  <c r="BX49" i="6"/>
  <c r="BY49" i="6"/>
  <c r="BZ49" i="6"/>
  <c r="CA49" i="6"/>
  <c r="CB49" i="6"/>
  <c r="CC49" i="6"/>
  <c r="CD49" i="6"/>
  <c r="CE49" i="6"/>
  <c r="CF49" i="6"/>
  <c r="CG49" i="6"/>
  <c r="CH49" i="6"/>
  <c r="CI49" i="6"/>
  <c r="CJ49" i="6"/>
  <c r="CK49" i="6"/>
  <c r="CL49" i="6"/>
  <c r="CM49" i="6"/>
  <c r="CN49" i="6"/>
  <c r="CO49" i="6"/>
  <c r="C49" i="6"/>
  <c r="D33" i="6"/>
  <c r="E33" i="6"/>
  <c r="F33" i="6"/>
  <c r="G33" i="6"/>
  <c r="H33" i="6"/>
  <c r="I33" i="6"/>
  <c r="J33" i="6"/>
  <c r="K33" i="6"/>
  <c r="L33" i="6"/>
  <c r="M33" i="6"/>
  <c r="N33" i="6"/>
  <c r="O33" i="6"/>
  <c r="P33" i="6"/>
  <c r="Q33" i="6"/>
  <c r="R33" i="6"/>
  <c r="S33" i="6"/>
  <c r="T33" i="6"/>
  <c r="U33" i="6"/>
  <c r="V33" i="6"/>
  <c r="W33" i="6"/>
  <c r="X33" i="6"/>
  <c r="Y33" i="6"/>
  <c r="Z33" i="6"/>
  <c r="AA33" i="6"/>
  <c r="AB33" i="6"/>
  <c r="AC33" i="6"/>
  <c r="AD33" i="6"/>
  <c r="AE33" i="6"/>
  <c r="AF33" i="6"/>
  <c r="AG33" i="6"/>
  <c r="AH33" i="6"/>
  <c r="AI33" i="6"/>
  <c r="AJ33" i="6"/>
  <c r="AK33" i="6"/>
  <c r="AL33" i="6"/>
  <c r="AM33" i="6"/>
  <c r="AN33" i="6"/>
  <c r="AO33" i="6"/>
  <c r="AP33" i="6"/>
  <c r="AQ33" i="6"/>
  <c r="AR33" i="6"/>
  <c r="AS33" i="6"/>
  <c r="AT33" i="6"/>
  <c r="AU33" i="6"/>
  <c r="AV33" i="6"/>
  <c r="AW33" i="6"/>
  <c r="AX33" i="6"/>
  <c r="AY33" i="6"/>
  <c r="AZ33" i="6"/>
  <c r="BA33" i="6"/>
  <c r="BB33" i="6"/>
  <c r="BC33" i="6"/>
  <c r="BD33" i="6"/>
  <c r="BE33" i="6"/>
  <c r="BF33" i="6"/>
  <c r="BG33" i="6"/>
  <c r="BH33" i="6"/>
  <c r="BI33" i="6"/>
  <c r="BJ33" i="6"/>
  <c r="BK33" i="6"/>
  <c r="BL33" i="6"/>
  <c r="BM33" i="6"/>
  <c r="BN33" i="6"/>
  <c r="BO33" i="6"/>
  <c r="BP33" i="6"/>
  <c r="BQ33" i="6"/>
  <c r="BR33" i="6"/>
  <c r="BS33" i="6"/>
  <c r="BT33" i="6"/>
  <c r="BU33" i="6"/>
  <c r="BV33" i="6"/>
  <c r="BW33" i="6"/>
  <c r="BX33" i="6"/>
  <c r="BY33" i="6"/>
  <c r="BZ33" i="6"/>
  <c r="CA33" i="6"/>
  <c r="CB33" i="6"/>
  <c r="CC33" i="6"/>
  <c r="CD33" i="6"/>
  <c r="CE33" i="6"/>
  <c r="CF33" i="6"/>
  <c r="CG33" i="6"/>
  <c r="CH33" i="6"/>
  <c r="CI33" i="6"/>
  <c r="CJ33" i="6"/>
  <c r="CK33" i="6"/>
  <c r="CL33" i="6"/>
  <c r="CM33" i="6"/>
  <c r="CN33" i="6"/>
  <c r="CO33" i="6"/>
  <c r="C33" i="6"/>
  <c r="D16" i="6"/>
  <c r="E16" i="6"/>
  <c r="F16" i="6"/>
  <c r="G16" i="6"/>
  <c r="H16" i="6"/>
  <c r="I16" i="6"/>
  <c r="J16" i="6"/>
  <c r="K16" i="6"/>
  <c r="L16" i="6"/>
  <c r="M16" i="6"/>
  <c r="N16" i="6"/>
  <c r="O16" i="6"/>
  <c r="P16" i="6"/>
  <c r="Q16" i="6"/>
  <c r="R16" i="6"/>
  <c r="S16" i="6"/>
  <c r="T16" i="6"/>
  <c r="U16" i="6"/>
  <c r="V16" i="6"/>
  <c r="W16" i="6"/>
  <c r="X16" i="6"/>
  <c r="Y16" i="6"/>
  <c r="Z16" i="6"/>
  <c r="AA16" i="6"/>
  <c r="AB16" i="6"/>
  <c r="AC16" i="6"/>
  <c r="AD16" i="6"/>
  <c r="AE16" i="6"/>
  <c r="AF16" i="6"/>
  <c r="AG16" i="6"/>
  <c r="AH16" i="6"/>
  <c r="AI16" i="6"/>
  <c r="AJ16" i="6"/>
  <c r="AK16" i="6"/>
  <c r="AL16" i="6"/>
  <c r="AM16" i="6"/>
  <c r="AN16" i="6"/>
  <c r="AO16" i="6"/>
  <c r="AP16" i="6"/>
  <c r="AQ16" i="6"/>
  <c r="AR16" i="6"/>
  <c r="AS16" i="6"/>
  <c r="AT16" i="6"/>
  <c r="AU16" i="6"/>
  <c r="AV16" i="6"/>
  <c r="AW16" i="6"/>
  <c r="AX16" i="6"/>
  <c r="AY16" i="6"/>
  <c r="AZ16" i="6"/>
  <c r="BA16" i="6"/>
  <c r="BB16" i="6"/>
  <c r="BC16" i="6"/>
  <c r="BD16" i="6"/>
  <c r="BE16" i="6"/>
  <c r="BF16" i="6"/>
  <c r="BG16" i="6"/>
  <c r="BH16" i="6"/>
  <c r="BI16" i="6"/>
  <c r="BJ16" i="6"/>
  <c r="BK16" i="6"/>
  <c r="BL16" i="6"/>
  <c r="BM16" i="6"/>
  <c r="BN16" i="6"/>
  <c r="BO16" i="6"/>
  <c r="BP16" i="6"/>
  <c r="BQ16" i="6"/>
  <c r="BR16" i="6"/>
  <c r="BS16" i="6"/>
  <c r="BT16" i="6"/>
  <c r="BU16" i="6"/>
  <c r="BV16" i="6"/>
  <c r="BW16" i="6"/>
  <c r="BX16" i="6"/>
  <c r="BY16" i="6"/>
  <c r="BZ16" i="6"/>
  <c r="CA16" i="6"/>
  <c r="CB16" i="6"/>
  <c r="CC16" i="6"/>
  <c r="CD16" i="6"/>
  <c r="CE16" i="6"/>
  <c r="CF16" i="6"/>
  <c r="CG16" i="6"/>
  <c r="CH16" i="6"/>
  <c r="CI16" i="6"/>
  <c r="CJ16" i="6"/>
  <c r="CK16" i="6"/>
  <c r="CL16" i="6"/>
  <c r="CM16" i="6"/>
  <c r="CN16" i="6"/>
  <c r="CO16" i="6"/>
  <c r="C16" i="6"/>
  <c r="A737" i="7"/>
  <c r="A132" i="7"/>
  <c r="A675" i="7"/>
  <c r="D49" i="3"/>
  <c r="K49" i="3"/>
  <c r="R49" i="3"/>
  <c r="Y49" i="3"/>
  <c r="AF49" i="3"/>
  <c r="AM49" i="3"/>
  <c r="AT49" i="3"/>
  <c r="BA49" i="3"/>
  <c r="BH49" i="3"/>
  <c r="BO49" i="3"/>
  <c r="BV49" i="3"/>
  <c r="CC49" i="3"/>
  <c r="C49" i="3"/>
  <c r="J49" i="3"/>
  <c r="Q49" i="3"/>
  <c r="X49" i="3"/>
  <c r="AE49" i="3"/>
  <c r="AL49" i="3"/>
  <c r="AS49" i="3"/>
  <c r="AZ49" i="3"/>
  <c r="BG49" i="3"/>
  <c r="BN49" i="3"/>
  <c r="BU49" i="3"/>
  <c r="CB49" i="3"/>
  <c r="D68" i="5"/>
  <c r="E49" i="3"/>
  <c r="L49" i="3"/>
  <c r="S49" i="3"/>
  <c r="Z49" i="3"/>
  <c r="AG49" i="3"/>
  <c r="AN49" i="3"/>
  <c r="AU49" i="3"/>
  <c r="BB49" i="3"/>
  <c r="BI49" i="3"/>
  <c r="BP49" i="3"/>
  <c r="BW49" i="3"/>
  <c r="CD49" i="3"/>
  <c r="E68" i="5"/>
  <c r="F49" i="3"/>
  <c r="M49" i="3"/>
  <c r="T49" i="3"/>
  <c r="AA49" i="3"/>
  <c r="AH49" i="3"/>
  <c r="AO49" i="3"/>
  <c r="AV49" i="3"/>
  <c r="BC49" i="3"/>
  <c r="BJ49" i="3"/>
  <c r="BQ49" i="3"/>
  <c r="BX49" i="3"/>
  <c r="CE49" i="3"/>
  <c r="G49" i="3"/>
  <c r="N49" i="3"/>
  <c r="U49" i="3"/>
  <c r="AB49" i="3"/>
  <c r="AI49" i="3"/>
  <c r="AP49" i="3"/>
  <c r="AW49" i="3"/>
  <c r="BD49" i="3"/>
  <c r="BK49" i="3"/>
  <c r="BR49" i="3"/>
  <c r="BY49" i="3"/>
  <c r="CF49" i="3"/>
  <c r="H49" i="3"/>
  <c r="O49" i="3"/>
  <c r="V49" i="3"/>
  <c r="AC49" i="3"/>
  <c r="AJ49" i="3"/>
  <c r="AQ49" i="3"/>
  <c r="AX49" i="3"/>
  <c r="BE49" i="3"/>
  <c r="BL49" i="3"/>
  <c r="BS49" i="3"/>
  <c r="BZ49" i="3"/>
  <c r="CG49" i="3"/>
  <c r="H68" i="5"/>
  <c r="I49" i="3"/>
  <c r="P49" i="3"/>
  <c r="W49" i="3"/>
  <c r="AD49" i="3"/>
  <c r="AK49" i="3"/>
  <c r="AR49" i="3"/>
  <c r="AY49" i="3"/>
  <c r="BF49" i="3"/>
  <c r="BM49" i="3"/>
  <c r="BT49" i="3"/>
  <c r="CA49" i="3"/>
  <c r="CH49" i="3"/>
  <c r="D33" i="3"/>
  <c r="K33" i="3"/>
  <c r="R33" i="3"/>
  <c r="Y33" i="3"/>
  <c r="AF33" i="3"/>
  <c r="AM33" i="3"/>
  <c r="AT33" i="3"/>
  <c r="BA33" i="3"/>
  <c r="BH33" i="3"/>
  <c r="BO33" i="3"/>
  <c r="BV33" i="3"/>
  <c r="CC33" i="3"/>
  <c r="C33" i="3"/>
  <c r="J33" i="3"/>
  <c r="Q33" i="3"/>
  <c r="X33" i="3"/>
  <c r="AE33" i="3"/>
  <c r="AL33" i="3"/>
  <c r="AS33" i="3"/>
  <c r="AZ33" i="3"/>
  <c r="BG33" i="3"/>
  <c r="BN33" i="3"/>
  <c r="BU33" i="3"/>
  <c r="CB33" i="3"/>
  <c r="D45" i="5"/>
  <c r="E33" i="3"/>
  <c r="L33" i="3"/>
  <c r="S33" i="3"/>
  <c r="Z33" i="3"/>
  <c r="AG33" i="3"/>
  <c r="AN33" i="3"/>
  <c r="AU33" i="3"/>
  <c r="BB33" i="3"/>
  <c r="BI33" i="3"/>
  <c r="BP33" i="3"/>
  <c r="BW33" i="3"/>
  <c r="CD33" i="3"/>
  <c r="F33" i="3"/>
  <c r="M33" i="3"/>
  <c r="T33" i="3"/>
  <c r="AA33" i="3"/>
  <c r="AH33" i="3"/>
  <c r="AO33" i="3"/>
  <c r="AV33" i="3"/>
  <c r="BC33" i="3"/>
  <c r="BJ33" i="3"/>
  <c r="BQ33" i="3"/>
  <c r="BX33" i="3"/>
  <c r="CE33" i="3"/>
  <c r="G33" i="3"/>
  <c r="N33" i="3"/>
  <c r="U33" i="3"/>
  <c r="AB33" i="3"/>
  <c r="AI33" i="3"/>
  <c r="AP33" i="3"/>
  <c r="AW33" i="3"/>
  <c r="BD33" i="3"/>
  <c r="BK33" i="3"/>
  <c r="BR33" i="3"/>
  <c r="BY33" i="3"/>
  <c r="CF33" i="3"/>
  <c r="G45" i="5"/>
  <c r="H33" i="3"/>
  <c r="O33" i="3"/>
  <c r="V33" i="3"/>
  <c r="AC33" i="3"/>
  <c r="AJ33" i="3"/>
  <c r="AQ33" i="3"/>
  <c r="AX33" i="3"/>
  <c r="BE33" i="3"/>
  <c r="BL33" i="3"/>
  <c r="BS33" i="3"/>
  <c r="BZ33" i="3"/>
  <c r="CG33" i="3"/>
  <c r="I33" i="3"/>
  <c r="P33" i="3"/>
  <c r="W33" i="3"/>
  <c r="AD33" i="3"/>
  <c r="AK33" i="3"/>
  <c r="AR33" i="3"/>
  <c r="AY33" i="3"/>
  <c r="BF33" i="3"/>
  <c r="BM33" i="3"/>
  <c r="BT33" i="3"/>
  <c r="CA33" i="3"/>
  <c r="CH33" i="3"/>
  <c r="I45" i="5"/>
  <c r="D16" i="3"/>
  <c r="K16" i="3"/>
  <c r="R16" i="3"/>
  <c r="Y16" i="3"/>
  <c r="AF16" i="3"/>
  <c r="AM16" i="3"/>
  <c r="AT16" i="3"/>
  <c r="BA16" i="3"/>
  <c r="BH16" i="3"/>
  <c r="BO16" i="3"/>
  <c r="BV16" i="3"/>
  <c r="CC16" i="3"/>
  <c r="D19" i="5"/>
  <c r="D22" i="5" s="1"/>
  <c r="C16" i="3"/>
  <c r="J16" i="3"/>
  <c r="Q16" i="3"/>
  <c r="X16" i="3"/>
  <c r="AE16" i="3"/>
  <c r="AL16" i="3"/>
  <c r="AS16" i="3"/>
  <c r="AZ16" i="3"/>
  <c r="BG16" i="3"/>
  <c r="BN16" i="3"/>
  <c r="BU16" i="3"/>
  <c r="CB16" i="3"/>
  <c r="C19" i="5"/>
  <c r="E22" i="5" s="1"/>
  <c r="E16" i="3"/>
  <c r="L16" i="3"/>
  <c r="S16" i="3"/>
  <c r="Z16" i="3"/>
  <c r="AG16" i="3"/>
  <c r="AN16" i="3"/>
  <c r="AU16" i="3"/>
  <c r="BB16" i="3"/>
  <c r="BI16" i="3"/>
  <c r="BP16" i="3"/>
  <c r="BW16" i="3"/>
  <c r="CD16" i="3"/>
  <c r="F16" i="3"/>
  <c r="M16" i="3"/>
  <c r="T16" i="3"/>
  <c r="AA16" i="3"/>
  <c r="AH16" i="3"/>
  <c r="AO16" i="3"/>
  <c r="AV16" i="3"/>
  <c r="BC16" i="3"/>
  <c r="BJ16" i="3"/>
  <c r="BQ16" i="3"/>
  <c r="BX16" i="3"/>
  <c r="CE16" i="3"/>
  <c r="F19" i="5"/>
  <c r="F22" i="5"/>
  <c r="G16" i="3"/>
  <c r="N16" i="3"/>
  <c r="U16" i="3"/>
  <c r="AB16" i="3"/>
  <c r="AI16" i="3"/>
  <c r="AP16" i="3"/>
  <c r="AW16" i="3"/>
  <c r="BD16" i="3"/>
  <c r="BK16" i="3"/>
  <c r="BR16" i="3"/>
  <c r="BY16" i="3"/>
  <c r="CF16" i="3"/>
  <c r="G19" i="5"/>
  <c r="G22" i="5"/>
  <c r="H16" i="3"/>
  <c r="O16" i="3"/>
  <c r="V16" i="3"/>
  <c r="AC16" i="3"/>
  <c r="AJ16" i="3"/>
  <c r="AQ16" i="3"/>
  <c r="AX16" i="3"/>
  <c r="BE16" i="3"/>
  <c r="BL16" i="3"/>
  <c r="BS16" i="3"/>
  <c r="BZ16" i="3"/>
  <c r="CG16" i="3"/>
  <c r="H19" i="5"/>
  <c r="I16" i="3"/>
  <c r="P16" i="3"/>
  <c r="W16" i="3"/>
  <c r="AD16" i="3"/>
  <c r="AK16" i="3"/>
  <c r="AR16" i="3"/>
  <c r="AY16" i="3"/>
  <c r="BF16" i="3"/>
  <c r="BM16" i="3"/>
  <c r="BT16" i="3"/>
  <c r="CA16" i="3"/>
  <c r="CH16" i="3"/>
  <c r="I19" i="5"/>
  <c r="I22" i="5" s="1"/>
  <c r="E16" i="1"/>
  <c r="L16" i="1"/>
  <c r="S16" i="1"/>
  <c r="Z16" i="1"/>
  <c r="AG16" i="1"/>
  <c r="AN16" i="1"/>
  <c r="AU16" i="1"/>
  <c r="BB16" i="1"/>
  <c r="BI16" i="1"/>
  <c r="BP16" i="1"/>
  <c r="BW16" i="1"/>
  <c r="CD16" i="1"/>
  <c r="E15" i="5"/>
  <c r="C16" i="1"/>
  <c r="J16" i="1"/>
  <c r="Q16" i="1"/>
  <c r="X16" i="1"/>
  <c r="AE16" i="1"/>
  <c r="AL16" i="1"/>
  <c r="AS16" i="1"/>
  <c r="AZ16" i="1"/>
  <c r="BG16" i="1"/>
  <c r="BN16" i="1"/>
  <c r="BU16" i="1"/>
  <c r="CB16" i="1"/>
  <c r="C15" i="5"/>
  <c r="F16" i="1"/>
  <c r="M16" i="1"/>
  <c r="T16" i="1"/>
  <c r="AA16" i="1"/>
  <c r="AH16" i="1"/>
  <c r="AO16" i="1"/>
  <c r="AV16" i="1"/>
  <c r="BC16" i="1"/>
  <c r="BJ16" i="1"/>
  <c r="BQ16" i="1"/>
  <c r="BX16" i="1"/>
  <c r="CE16" i="1"/>
  <c r="F15" i="5"/>
  <c r="G16" i="1"/>
  <c r="N16" i="1"/>
  <c r="U16" i="1"/>
  <c r="AB16" i="1"/>
  <c r="AI16" i="1"/>
  <c r="AP16" i="1"/>
  <c r="AW16" i="1"/>
  <c r="BD16" i="1"/>
  <c r="BK16" i="1"/>
  <c r="BR16" i="1"/>
  <c r="BY16" i="1"/>
  <c r="CF16" i="1"/>
  <c r="G15" i="5"/>
  <c r="H16" i="1"/>
  <c r="O16" i="1"/>
  <c r="V16" i="1"/>
  <c r="AC16" i="1"/>
  <c r="AJ16" i="1"/>
  <c r="AQ16" i="1"/>
  <c r="AX16" i="1"/>
  <c r="BE16" i="1"/>
  <c r="BL16" i="1"/>
  <c r="BS16" i="1"/>
  <c r="BZ16" i="1"/>
  <c r="CG16" i="1"/>
  <c r="H15" i="5"/>
  <c r="I16" i="1"/>
  <c r="P16" i="1"/>
  <c r="W16" i="1"/>
  <c r="AD16" i="1"/>
  <c r="AK16" i="1"/>
  <c r="AR16" i="1"/>
  <c r="AY16" i="1"/>
  <c r="BF16" i="1"/>
  <c r="BM16" i="1"/>
  <c r="BT16" i="1"/>
  <c r="CA16" i="1"/>
  <c r="CH16" i="1"/>
  <c r="I15" i="5"/>
  <c r="D16" i="1"/>
  <c r="K16" i="1"/>
  <c r="R16" i="1"/>
  <c r="Y16" i="1"/>
  <c r="AF16" i="1"/>
  <c r="AM16" i="1"/>
  <c r="AT16" i="1"/>
  <c r="BA16" i="1"/>
  <c r="BH16" i="1"/>
  <c r="BO16" i="1"/>
  <c r="BV16" i="1"/>
  <c r="CC16" i="1"/>
  <c r="D15" i="5"/>
  <c r="C2" i="5"/>
  <c r="D2" i="5"/>
  <c r="E2" i="5"/>
  <c r="F2" i="5"/>
  <c r="G2" i="5"/>
  <c r="H2" i="5"/>
  <c r="I2" i="5"/>
  <c r="C3" i="5"/>
  <c r="D3" i="5"/>
  <c r="E3" i="5"/>
  <c r="F3" i="5"/>
  <c r="G3" i="5"/>
  <c r="H3" i="5"/>
  <c r="I3" i="5"/>
  <c r="C4" i="5"/>
  <c r="D4" i="5"/>
  <c r="E4" i="5"/>
  <c r="F4" i="5"/>
  <c r="G4" i="5"/>
  <c r="H4" i="5"/>
  <c r="I4" i="5"/>
  <c r="C5" i="5"/>
  <c r="D5" i="5"/>
  <c r="E5" i="5"/>
  <c r="F5" i="5"/>
  <c r="G5" i="5"/>
  <c r="H5" i="5"/>
  <c r="I5" i="5"/>
  <c r="C6" i="5"/>
  <c r="D6" i="5"/>
  <c r="E6" i="5"/>
  <c r="F6" i="5"/>
  <c r="G6" i="5"/>
  <c r="H6" i="5"/>
  <c r="I6" i="5"/>
  <c r="C7" i="5"/>
  <c r="D7" i="5"/>
  <c r="E7" i="5"/>
  <c r="F7" i="5"/>
  <c r="G7" i="5"/>
  <c r="H7" i="5"/>
  <c r="I7" i="5"/>
  <c r="C8" i="5"/>
  <c r="D8" i="5"/>
  <c r="E8" i="5"/>
  <c r="F8" i="5"/>
  <c r="G8" i="5"/>
  <c r="H8" i="5"/>
  <c r="I8" i="5"/>
  <c r="C9" i="5"/>
  <c r="D9" i="5"/>
  <c r="E9" i="5"/>
  <c r="F9" i="5"/>
  <c r="G9" i="5"/>
  <c r="H9" i="5"/>
  <c r="I9" i="5"/>
  <c r="C10" i="5"/>
  <c r="D10" i="5"/>
  <c r="E10" i="5"/>
  <c r="F10" i="5"/>
  <c r="G10" i="5"/>
  <c r="H10" i="5"/>
  <c r="I10" i="5"/>
  <c r="C11" i="5"/>
  <c r="D11" i="5"/>
  <c r="E11" i="5"/>
  <c r="F11" i="5"/>
  <c r="G11" i="5"/>
  <c r="H11" i="5"/>
  <c r="I11" i="5"/>
  <c r="C12" i="5"/>
  <c r="D12" i="5"/>
  <c r="E12" i="5"/>
  <c r="F12" i="5"/>
  <c r="G12" i="5"/>
  <c r="H12" i="5"/>
  <c r="I12" i="5"/>
  <c r="C13" i="5"/>
  <c r="D13" i="5"/>
  <c r="E13" i="5"/>
  <c r="F13" i="5"/>
  <c r="G13" i="5"/>
  <c r="H13" i="5"/>
  <c r="I13" i="5"/>
  <c r="C14" i="5"/>
  <c r="D14" i="5"/>
  <c r="E14" i="5"/>
  <c r="F14" i="5"/>
  <c r="G14" i="5"/>
  <c r="H14" i="5"/>
  <c r="I14" i="5"/>
  <c r="I48" i="1"/>
  <c r="P48" i="1"/>
  <c r="W48" i="1"/>
  <c r="AD48" i="1"/>
  <c r="AK48" i="1"/>
  <c r="AR48" i="1"/>
  <c r="AY48" i="1"/>
  <c r="BF48" i="1"/>
  <c r="BM48" i="1"/>
  <c r="BT48" i="1"/>
  <c r="CA48" i="1"/>
  <c r="CH48" i="1"/>
  <c r="I61" i="5"/>
  <c r="C48" i="1"/>
  <c r="J48" i="1"/>
  <c r="Q48" i="1"/>
  <c r="X48" i="1"/>
  <c r="AE48" i="1"/>
  <c r="AL48" i="1"/>
  <c r="AS48" i="1"/>
  <c r="AZ48" i="1"/>
  <c r="BG48" i="1"/>
  <c r="BN48" i="1"/>
  <c r="BU48" i="1"/>
  <c r="CB48" i="1"/>
  <c r="C62" i="5"/>
  <c r="C63" i="5" s="1"/>
  <c r="C64" i="5" s="1"/>
  <c r="C61" i="5"/>
  <c r="H48" i="1"/>
  <c r="O48" i="1"/>
  <c r="V48" i="1"/>
  <c r="AC48" i="1"/>
  <c r="AJ48" i="1"/>
  <c r="AQ48" i="1"/>
  <c r="AX48" i="1"/>
  <c r="BE48" i="1"/>
  <c r="BL48" i="1"/>
  <c r="BS48" i="1"/>
  <c r="BZ48" i="1"/>
  <c r="CG48" i="1"/>
  <c r="H61" i="5"/>
  <c r="G48" i="1"/>
  <c r="N48" i="1"/>
  <c r="U48" i="1"/>
  <c r="AB48" i="1"/>
  <c r="AI48" i="1"/>
  <c r="AP48" i="1"/>
  <c r="AW48" i="1"/>
  <c r="BD48" i="1"/>
  <c r="BK48" i="1"/>
  <c r="BR48" i="1"/>
  <c r="BY48" i="1"/>
  <c r="CF48" i="1"/>
  <c r="G61" i="5"/>
  <c r="F48" i="1"/>
  <c r="M48" i="1"/>
  <c r="T48" i="1"/>
  <c r="AA48" i="1"/>
  <c r="AH48" i="1"/>
  <c r="AO48" i="1"/>
  <c r="AV48" i="1"/>
  <c r="BC48" i="1"/>
  <c r="BJ48" i="1"/>
  <c r="BQ48" i="1"/>
  <c r="BX48" i="1"/>
  <c r="CE48" i="1"/>
  <c r="F61" i="5"/>
  <c r="E48" i="1"/>
  <c r="L48" i="1"/>
  <c r="S48" i="1"/>
  <c r="Z48" i="1"/>
  <c r="AG48" i="1"/>
  <c r="AN48" i="1"/>
  <c r="E62" i="5" s="1"/>
  <c r="E63" i="5" s="1"/>
  <c r="AU48" i="1"/>
  <c r="BB48" i="1"/>
  <c r="BI48" i="1"/>
  <c r="BP48" i="1"/>
  <c r="BW48" i="1"/>
  <c r="CD48" i="1"/>
  <c r="E61" i="5"/>
  <c r="D48" i="1"/>
  <c r="K48" i="1"/>
  <c r="R48" i="1"/>
  <c r="Y48" i="1"/>
  <c r="AF48" i="1"/>
  <c r="AM48" i="1"/>
  <c r="AT48" i="1"/>
  <c r="BA48" i="1"/>
  <c r="BH48" i="1"/>
  <c r="BO48" i="1"/>
  <c r="BV48" i="1"/>
  <c r="CC48" i="1"/>
  <c r="D61" i="5"/>
  <c r="I60" i="5"/>
  <c r="H60" i="5"/>
  <c r="G60" i="5"/>
  <c r="F60" i="5"/>
  <c r="E60" i="5"/>
  <c r="D60" i="5"/>
  <c r="C60" i="5"/>
  <c r="I59" i="5"/>
  <c r="H59" i="5"/>
  <c r="G59" i="5"/>
  <c r="F59" i="5"/>
  <c r="E59" i="5"/>
  <c r="D59" i="5"/>
  <c r="C59" i="5"/>
  <c r="I58" i="5"/>
  <c r="H58" i="5"/>
  <c r="G58" i="5"/>
  <c r="F58" i="5"/>
  <c r="E58" i="5"/>
  <c r="D58" i="5"/>
  <c r="C58" i="5"/>
  <c r="I57" i="5"/>
  <c r="H57" i="5"/>
  <c r="G57" i="5"/>
  <c r="F57" i="5"/>
  <c r="E57" i="5"/>
  <c r="D57" i="5"/>
  <c r="C57" i="5"/>
  <c r="I56" i="5"/>
  <c r="H56" i="5"/>
  <c r="G56" i="5"/>
  <c r="F56" i="5"/>
  <c r="E56" i="5"/>
  <c r="D56" i="5"/>
  <c r="C56" i="5"/>
  <c r="I55" i="5"/>
  <c r="H55" i="5"/>
  <c r="G55" i="5"/>
  <c r="F55" i="5"/>
  <c r="E55" i="5"/>
  <c r="D55" i="5"/>
  <c r="C55" i="5"/>
  <c r="I54" i="5"/>
  <c r="H54" i="5"/>
  <c r="G54" i="5"/>
  <c r="F54" i="5"/>
  <c r="E54" i="5"/>
  <c r="D54" i="5"/>
  <c r="C54" i="5"/>
  <c r="I53" i="5"/>
  <c r="H53" i="5"/>
  <c r="G53" i="5"/>
  <c r="F53" i="5"/>
  <c r="E53" i="5"/>
  <c r="D53" i="5"/>
  <c r="C53" i="5"/>
  <c r="I52" i="5"/>
  <c r="H52" i="5"/>
  <c r="G52" i="5"/>
  <c r="F52" i="5"/>
  <c r="E52" i="5"/>
  <c r="D52" i="5"/>
  <c r="C52" i="5"/>
  <c r="I51" i="5"/>
  <c r="H51" i="5"/>
  <c r="G51" i="5"/>
  <c r="F51" i="5"/>
  <c r="E51" i="5"/>
  <c r="D51" i="5"/>
  <c r="C51" i="5"/>
  <c r="I50" i="5"/>
  <c r="H50" i="5"/>
  <c r="G50" i="5"/>
  <c r="F50" i="5"/>
  <c r="E50" i="5"/>
  <c r="D50" i="5"/>
  <c r="C50" i="5"/>
  <c r="I49" i="5"/>
  <c r="H49" i="5"/>
  <c r="G49" i="5"/>
  <c r="F49" i="5"/>
  <c r="E49" i="5"/>
  <c r="D49" i="5"/>
  <c r="C49" i="5"/>
  <c r="I48" i="5"/>
  <c r="H48" i="5"/>
  <c r="G48" i="5"/>
  <c r="F48" i="5"/>
  <c r="E48" i="5"/>
  <c r="D48" i="5"/>
  <c r="C48" i="5"/>
  <c r="I32" i="1"/>
  <c r="P32" i="1"/>
  <c r="W32" i="1"/>
  <c r="AD32" i="1"/>
  <c r="AK32" i="1"/>
  <c r="AR32" i="1"/>
  <c r="AY32" i="1"/>
  <c r="BF32" i="1"/>
  <c r="BM32" i="1"/>
  <c r="BT32" i="1"/>
  <c r="CA32" i="1"/>
  <c r="CH32" i="1"/>
  <c r="I38" i="5"/>
  <c r="C32" i="1"/>
  <c r="J32" i="1"/>
  <c r="Q32" i="1"/>
  <c r="X32" i="1"/>
  <c r="AE32" i="1"/>
  <c r="AL32" i="1"/>
  <c r="AS32" i="1"/>
  <c r="AZ32" i="1"/>
  <c r="BG32" i="1"/>
  <c r="BN32" i="1"/>
  <c r="BU32" i="1"/>
  <c r="CB32" i="1"/>
  <c r="C38" i="5"/>
  <c r="H32" i="1"/>
  <c r="O32" i="1"/>
  <c r="V32" i="1"/>
  <c r="AC32" i="1"/>
  <c r="AJ32" i="1"/>
  <c r="AQ32" i="1"/>
  <c r="AX32" i="1"/>
  <c r="BE32" i="1"/>
  <c r="BL32" i="1"/>
  <c r="BS32" i="1"/>
  <c r="BZ32" i="1"/>
  <c r="CG32" i="1"/>
  <c r="H38" i="5"/>
  <c r="G32" i="1"/>
  <c r="N32" i="1"/>
  <c r="U32" i="1"/>
  <c r="AB32" i="1"/>
  <c r="AI32" i="1"/>
  <c r="AP32" i="1"/>
  <c r="AW32" i="1"/>
  <c r="BD32" i="1"/>
  <c r="BK32" i="1"/>
  <c r="BR32" i="1"/>
  <c r="BY32" i="1"/>
  <c r="CF32" i="1"/>
  <c r="G38" i="5"/>
  <c r="F32" i="1"/>
  <c r="M32" i="1"/>
  <c r="T32" i="1"/>
  <c r="AA32" i="1"/>
  <c r="AH32" i="1"/>
  <c r="AO32" i="1"/>
  <c r="AV32" i="1"/>
  <c r="BC32" i="1"/>
  <c r="BJ32" i="1"/>
  <c r="BQ32" i="1"/>
  <c r="BX32" i="1"/>
  <c r="CE32" i="1"/>
  <c r="F38" i="5"/>
  <c r="E32" i="1"/>
  <c r="L32" i="1"/>
  <c r="S32" i="1"/>
  <c r="Z32" i="1"/>
  <c r="AG32" i="1"/>
  <c r="AN32" i="1"/>
  <c r="AU32" i="1"/>
  <c r="BB32" i="1"/>
  <c r="BI32" i="1"/>
  <c r="BP32" i="1"/>
  <c r="BW32" i="1"/>
  <c r="CD32" i="1"/>
  <c r="E38" i="5"/>
  <c r="D32" i="1"/>
  <c r="K32" i="1"/>
  <c r="R32" i="1"/>
  <c r="Y32" i="1"/>
  <c r="AF32" i="1"/>
  <c r="AM32" i="1"/>
  <c r="AT32" i="1"/>
  <c r="BA32" i="1"/>
  <c r="BH32" i="1"/>
  <c r="BO32" i="1"/>
  <c r="BV32" i="1"/>
  <c r="CC32" i="1"/>
  <c r="D38" i="5"/>
  <c r="I37" i="5"/>
  <c r="H37" i="5"/>
  <c r="G37" i="5"/>
  <c r="F37" i="5"/>
  <c r="E37" i="5"/>
  <c r="D37" i="5"/>
  <c r="C37" i="5"/>
  <c r="I36" i="5"/>
  <c r="H36" i="5"/>
  <c r="G36" i="5"/>
  <c r="F36" i="5"/>
  <c r="E36" i="5"/>
  <c r="D36" i="5"/>
  <c r="C36" i="5"/>
  <c r="I35" i="5"/>
  <c r="H35" i="5"/>
  <c r="G35" i="5"/>
  <c r="F35" i="5"/>
  <c r="E35" i="5"/>
  <c r="D35" i="5"/>
  <c r="C35" i="5"/>
  <c r="I34" i="5"/>
  <c r="H34" i="5"/>
  <c r="G34" i="5"/>
  <c r="F34" i="5"/>
  <c r="E34" i="5"/>
  <c r="D34" i="5"/>
  <c r="C34" i="5"/>
  <c r="I33" i="5"/>
  <c r="H33" i="5"/>
  <c r="G33" i="5"/>
  <c r="F33" i="5"/>
  <c r="E33" i="5"/>
  <c r="D33" i="5"/>
  <c r="C33" i="5"/>
  <c r="I32" i="5"/>
  <c r="H32" i="5"/>
  <c r="G32" i="5"/>
  <c r="F32" i="5"/>
  <c r="E32" i="5"/>
  <c r="D32" i="5"/>
  <c r="C32" i="5"/>
  <c r="I31" i="5"/>
  <c r="H31" i="5"/>
  <c r="G31" i="5"/>
  <c r="F31" i="5"/>
  <c r="E31" i="5"/>
  <c r="D31" i="5"/>
  <c r="C31" i="5"/>
  <c r="I30" i="5"/>
  <c r="H30" i="5"/>
  <c r="G30" i="5"/>
  <c r="F30" i="5"/>
  <c r="E30" i="5"/>
  <c r="D30" i="5"/>
  <c r="C30" i="5"/>
  <c r="I29" i="5"/>
  <c r="H29" i="5"/>
  <c r="G29" i="5"/>
  <c r="F29" i="5"/>
  <c r="E29" i="5"/>
  <c r="D29" i="5"/>
  <c r="C29" i="5"/>
  <c r="I28" i="5"/>
  <c r="H28" i="5"/>
  <c r="G28" i="5"/>
  <c r="F28" i="5"/>
  <c r="E28" i="5"/>
  <c r="D28" i="5"/>
  <c r="C28" i="5"/>
  <c r="I27" i="5"/>
  <c r="H27" i="5"/>
  <c r="G27" i="5"/>
  <c r="F27" i="5"/>
  <c r="E27" i="5"/>
  <c r="D27" i="5"/>
  <c r="C27" i="5"/>
  <c r="I26" i="5"/>
  <c r="H26" i="5"/>
  <c r="G26" i="5"/>
  <c r="F26" i="5"/>
  <c r="E26" i="5"/>
  <c r="D26" i="5"/>
  <c r="C26" i="5"/>
  <c r="I25" i="5"/>
  <c r="H25" i="5"/>
  <c r="G25" i="5"/>
  <c r="F25" i="5"/>
  <c r="E25" i="5"/>
  <c r="D25" i="5"/>
  <c r="C25" i="5"/>
  <c r="I54" i="4"/>
  <c r="H54" i="4"/>
  <c r="G54" i="4"/>
  <c r="F54" i="4"/>
  <c r="E54" i="4"/>
  <c r="D54" i="4"/>
  <c r="C54" i="4"/>
  <c r="I53" i="4"/>
  <c r="H53" i="4"/>
  <c r="G53" i="4"/>
  <c r="F53" i="4"/>
  <c r="E53" i="4"/>
  <c r="D53" i="4"/>
  <c r="C53" i="4"/>
  <c r="I52" i="4"/>
  <c r="H52" i="4"/>
  <c r="G52" i="4"/>
  <c r="F52" i="4"/>
  <c r="E52" i="4"/>
  <c r="D52" i="4"/>
  <c r="C52" i="4"/>
  <c r="I51" i="4"/>
  <c r="H51" i="4"/>
  <c r="G51" i="4"/>
  <c r="F51" i="4"/>
  <c r="E51" i="4"/>
  <c r="D51" i="4"/>
  <c r="C51" i="4"/>
  <c r="I50" i="4"/>
  <c r="H50" i="4"/>
  <c r="G50" i="4"/>
  <c r="F50" i="4"/>
  <c r="E50" i="4"/>
  <c r="D50" i="4"/>
  <c r="C50" i="4"/>
  <c r="I49" i="4"/>
  <c r="H49" i="4"/>
  <c r="G49" i="4"/>
  <c r="F49" i="4"/>
  <c r="E49" i="4"/>
  <c r="D49" i="4"/>
  <c r="C49" i="4"/>
  <c r="I48" i="4"/>
  <c r="H48" i="4"/>
  <c r="G48" i="4"/>
  <c r="F48" i="4"/>
  <c r="E48" i="4"/>
  <c r="D48" i="4"/>
  <c r="C48" i="4"/>
  <c r="I47" i="4"/>
  <c r="H47" i="4"/>
  <c r="G47" i="4"/>
  <c r="F47" i="4"/>
  <c r="E47" i="4"/>
  <c r="D47" i="4"/>
  <c r="C47" i="4"/>
  <c r="I46" i="4"/>
  <c r="H46" i="4"/>
  <c r="G46" i="4"/>
  <c r="F46" i="4"/>
  <c r="E46" i="4"/>
  <c r="D46" i="4"/>
  <c r="C46" i="4"/>
  <c r="I45" i="4"/>
  <c r="H45" i="4"/>
  <c r="G45" i="4"/>
  <c r="F45" i="4"/>
  <c r="E45" i="4"/>
  <c r="D45" i="4"/>
  <c r="C45" i="4"/>
  <c r="I44" i="4"/>
  <c r="H44" i="4"/>
  <c r="G44" i="4"/>
  <c r="F44" i="4"/>
  <c r="E44" i="4"/>
  <c r="D44" i="4"/>
  <c r="C44" i="4"/>
  <c r="I43" i="4"/>
  <c r="H43" i="4"/>
  <c r="G43" i="4"/>
  <c r="F43" i="4"/>
  <c r="E43" i="4"/>
  <c r="D43" i="4"/>
  <c r="C43" i="4"/>
  <c r="I42" i="4"/>
  <c r="H42" i="4"/>
  <c r="G42" i="4"/>
  <c r="F42" i="4"/>
  <c r="E42" i="4"/>
  <c r="D42" i="4"/>
  <c r="C42" i="4"/>
  <c r="I41" i="4"/>
  <c r="H41" i="4"/>
  <c r="G41" i="4"/>
  <c r="F41" i="4"/>
  <c r="E41" i="4"/>
  <c r="D41" i="4"/>
  <c r="C41" i="4"/>
  <c r="I35" i="4"/>
  <c r="H35" i="4"/>
  <c r="G35" i="4"/>
  <c r="F35" i="4"/>
  <c r="E35" i="4"/>
  <c r="D35" i="4"/>
  <c r="C35" i="4"/>
  <c r="I34" i="4"/>
  <c r="H34" i="4"/>
  <c r="G34" i="4"/>
  <c r="F34" i="4"/>
  <c r="E34" i="4"/>
  <c r="D34" i="4"/>
  <c r="C34" i="4"/>
  <c r="I33" i="4"/>
  <c r="H33" i="4"/>
  <c r="G33" i="4"/>
  <c r="F33" i="4"/>
  <c r="E33" i="4"/>
  <c r="D33" i="4"/>
  <c r="C33" i="4"/>
  <c r="I32" i="4"/>
  <c r="H32" i="4"/>
  <c r="G32" i="4"/>
  <c r="F32" i="4"/>
  <c r="E32" i="4"/>
  <c r="D32" i="4"/>
  <c r="C32" i="4"/>
  <c r="I31" i="4"/>
  <c r="H31" i="4"/>
  <c r="G31" i="4"/>
  <c r="F31" i="4"/>
  <c r="E31" i="4"/>
  <c r="D31" i="4"/>
  <c r="C31" i="4"/>
  <c r="I30" i="4"/>
  <c r="H30" i="4"/>
  <c r="G30" i="4"/>
  <c r="F30" i="4"/>
  <c r="E30" i="4"/>
  <c r="D30" i="4"/>
  <c r="C30" i="4"/>
  <c r="I29" i="4"/>
  <c r="H29" i="4"/>
  <c r="G29" i="4"/>
  <c r="F29" i="4"/>
  <c r="E29" i="4"/>
  <c r="D29" i="4"/>
  <c r="C29" i="4"/>
  <c r="I28" i="4"/>
  <c r="H28" i="4"/>
  <c r="G28" i="4"/>
  <c r="F28" i="4"/>
  <c r="E28" i="4"/>
  <c r="D28" i="4"/>
  <c r="C28" i="4"/>
  <c r="I27" i="4"/>
  <c r="H27" i="4"/>
  <c r="G27" i="4"/>
  <c r="F27" i="4"/>
  <c r="E27" i="4"/>
  <c r="D27" i="4"/>
  <c r="C27" i="4"/>
  <c r="I26" i="4"/>
  <c r="H26" i="4"/>
  <c r="G26" i="4"/>
  <c r="F26" i="4"/>
  <c r="E26" i="4"/>
  <c r="D26" i="4"/>
  <c r="C26" i="4"/>
  <c r="I25" i="4"/>
  <c r="H25" i="4"/>
  <c r="G25" i="4"/>
  <c r="F25" i="4"/>
  <c r="E25" i="4"/>
  <c r="D25" i="4"/>
  <c r="C25" i="4"/>
  <c r="I24" i="4"/>
  <c r="H24" i="4"/>
  <c r="G24" i="4"/>
  <c r="F24" i="4"/>
  <c r="E24" i="4"/>
  <c r="D24" i="4"/>
  <c r="C24" i="4"/>
  <c r="I23" i="4"/>
  <c r="H23" i="4"/>
  <c r="G23" i="4"/>
  <c r="F23" i="4"/>
  <c r="E23" i="4"/>
  <c r="D23" i="4"/>
  <c r="C23" i="4"/>
  <c r="I22" i="4"/>
  <c r="H22" i="4"/>
  <c r="G22" i="4"/>
  <c r="F22" i="4"/>
  <c r="E22" i="4"/>
  <c r="D22" i="4"/>
  <c r="C22" i="4"/>
  <c r="I21" i="4"/>
  <c r="H21" i="4"/>
  <c r="G21" i="4"/>
  <c r="F21" i="4"/>
  <c r="E21" i="4"/>
  <c r="D21" i="4"/>
  <c r="C21" i="4"/>
  <c r="I15" i="4"/>
  <c r="H15" i="4"/>
  <c r="G15" i="4"/>
  <c r="F15" i="4"/>
  <c r="E15" i="4"/>
  <c r="D15" i="4"/>
  <c r="C15" i="4"/>
  <c r="I14" i="4"/>
  <c r="H14" i="4"/>
  <c r="G14" i="4"/>
  <c r="F14" i="4"/>
  <c r="E14" i="4"/>
  <c r="D14" i="4"/>
  <c r="C14" i="4"/>
  <c r="I13" i="4"/>
  <c r="H13" i="4"/>
  <c r="G13" i="4"/>
  <c r="F13" i="4"/>
  <c r="E13" i="4"/>
  <c r="D13" i="4"/>
  <c r="C13" i="4"/>
  <c r="I12" i="4"/>
  <c r="H12" i="4"/>
  <c r="G12" i="4"/>
  <c r="F12" i="4"/>
  <c r="E12" i="4"/>
  <c r="D12" i="4"/>
  <c r="C12" i="4"/>
  <c r="I11" i="4"/>
  <c r="H11" i="4"/>
  <c r="G11" i="4"/>
  <c r="F11" i="4"/>
  <c r="E11" i="4"/>
  <c r="D11" i="4"/>
  <c r="C11" i="4"/>
  <c r="I10" i="4"/>
  <c r="H10" i="4"/>
  <c r="G10" i="4"/>
  <c r="F10" i="4"/>
  <c r="E10" i="4"/>
  <c r="D10" i="4"/>
  <c r="C10" i="4"/>
  <c r="I9" i="4"/>
  <c r="H9" i="4"/>
  <c r="G9" i="4"/>
  <c r="F9" i="4"/>
  <c r="E9" i="4"/>
  <c r="D9" i="4"/>
  <c r="C9" i="4"/>
  <c r="I8" i="4"/>
  <c r="H8" i="4"/>
  <c r="G8" i="4"/>
  <c r="F8" i="4"/>
  <c r="E8" i="4"/>
  <c r="D8" i="4"/>
  <c r="C8" i="4"/>
  <c r="I7" i="4"/>
  <c r="H7" i="4"/>
  <c r="G7" i="4"/>
  <c r="F7" i="4"/>
  <c r="E7" i="4"/>
  <c r="D7" i="4"/>
  <c r="C7" i="4"/>
  <c r="I6" i="4"/>
  <c r="H6" i="4"/>
  <c r="G6" i="4"/>
  <c r="F6" i="4"/>
  <c r="E6" i="4"/>
  <c r="D6" i="4"/>
  <c r="C6" i="4"/>
  <c r="I5" i="4"/>
  <c r="H5" i="4"/>
  <c r="G5" i="4"/>
  <c r="F5" i="4"/>
  <c r="E5" i="4"/>
  <c r="D5" i="4"/>
  <c r="C5" i="4"/>
  <c r="I4" i="4"/>
  <c r="H4" i="4"/>
  <c r="G4" i="4"/>
  <c r="F4" i="4"/>
  <c r="E4" i="4"/>
  <c r="D4" i="4"/>
  <c r="C4" i="4"/>
  <c r="I3" i="4"/>
  <c r="H3" i="4"/>
  <c r="G3" i="4"/>
  <c r="F3" i="4"/>
  <c r="E3" i="4"/>
  <c r="D3" i="4"/>
  <c r="C3" i="4"/>
  <c r="I2" i="4"/>
  <c r="H2" i="4"/>
  <c r="G2" i="4"/>
  <c r="F2" i="4"/>
  <c r="E2" i="4"/>
  <c r="D2" i="4"/>
  <c r="C2" i="4"/>
  <c r="D50" i="3"/>
  <c r="E50" i="3"/>
  <c r="F50" i="3"/>
  <c r="G50" i="3"/>
  <c r="H50" i="3"/>
  <c r="I50" i="3"/>
  <c r="J50" i="3"/>
  <c r="K50" i="3"/>
  <c r="L50" i="3"/>
  <c r="M50" i="3"/>
  <c r="N50" i="3"/>
  <c r="O50" i="3"/>
  <c r="P50" i="3"/>
  <c r="Q50" i="3"/>
  <c r="R50" i="3"/>
  <c r="S50" i="3"/>
  <c r="T50" i="3"/>
  <c r="U50" i="3"/>
  <c r="V50" i="3"/>
  <c r="W50" i="3"/>
  <c r="X50" i="3"/>
  <c r="Y50" i="3"/>
  <c r="Z50" i="3"/>
  <c r="AA50" i="3"/>
  <c r="AB50" i="3"/>
  <c r="AC50" i="3"/>
  <c r="AD50" i="3"/>
  <c r="AE50" i="3"/>
  <c r="AF50" i="3"/>
  <c r="AG50" i="3"/>
  <c r="AH50" i="3"/>
  <c r="AI50" i="3"/>
  <c r="AJ50" i="3"/>
  <c r="AK50" i="3"/>
  <c r="AL50" i="3"/>
  <c r="AM50" i="3"/>
  <c r="AN50" i="3"/>
  <c r="AO50" i="3"/>
  <c r="AP50" i="3"/>
  <c r="AQ50" i="3"/>
  <c r="AR50" i="3"/>
  <c r="AS50" i="3"/>
  <c r="AT50" i="3"/>
  <c r="AU50" i="3"/>
  <c r="AV50" i="3"/>
  <c r="AW50" i="3"/>
  <c r="AX50" i="3"/>
  <c r="AY50" i="3"/>
  <c r="AZ50" i="3"/>
  <c r="BA50" i="3"/>
  <c r="BB50" i="3"/>
  <c r="BC50" i="3"/>
  <c r="BD50" i="3"/>
  <c r="BE50" i="3"/>
  <c r="BF50" i="3"/>
  <c r="BG50" i="3"/>
  <c r="BH50" i="3"/>
  <c r="BI50" i="3"/>
  <c r="BJ50" i="3"/>
  <c r="BK50" i="3"/>
  <c r="BL50" i="3"/>
  <c r="BM50" i="3"/>
  <c r="BN50" i="3"/>
  <c r="BO50" i="3"/>
  <c r="BP50" i="3"/>
  <c r="BQ50" i="3"/>
  <c r="BR50" i="3"/>
  <c r="BS50" i="3"/>
  <c r="BT50" i="3"/>
  <c r="BU50" i="3"/>
  <c r="BV50" i="3"/>
  <c r="BW50" i="3"/>
  <c r="BX50" i="3"/>
  <c r="BY50" i="3"/>
  <c r="BZ50" i="3"/>
  <c r="CA50" i="3"/>
  <c r="CB50" i="3"/>
  <c r="CC50" i="3"/>
  <c r="CD50" i="3"/>
  <c r="CE50" i="3"/>
  <c r="CF50" i="3"/>
  <c r="CG50" i="3"/>
  <c r="CH50" i="3"/>
  <c r="CI49" i="3"/>
  <c r="CI50" i="3"/>
  <c r="CJ49" i="3"/>
  <c r="CJ50" i="3"/>
  <c r="CK49" i="3"/>
  <c r="CK50" i="3"/>
  <c r="CL49" i="3"/>
  <c r="CL50" i="3"/>
  <c r="CM49" i="3"/>
  <c r="CM50" i="3"/>
  <c r="CN49" i="3"/>
  <c r="CN50" i="3"/>
  <c r="CO49" i="3"/>
  <c r="CO50" i="3"/>
  <c r="CI33" i="3"/>
  <c r="CJ33" i="3"/>
  <c r="CK33" i="3"/>
  <c r="CL33" i="3"/>
  <c r="CM33" i="3"/>
  <c r="CN33" i="3"/>
  <c r="CO33" i="3"/>
  <c r="C50" i="3"/>
  <c r="CI16" i="3"/>
  <c r="CJ16" i="3"/>
  <c r="CK16" i="3"/>
  <c r="CL16" i="3"/>
  <c r="CM16" i="3"/>
  <c r="CN16" i="3"/>
  <c r="CO16" i="3"/>
  <c r="CS3" i="1"/>
  <c r="CT3" i="1"/>
  <c r="CU3" i="1"/>
  <c r="CV3" i="1"/>
  <c r="CW3" i="1"/>
  <c r="CX3" i="1"/>
  <c r="CY3" i="1"/>
  <c r="CS4" i="1"/>
  <c r="CT4" i="1"/>
  <c r="CU4" i="1"/>
  <c r="CV4" i="1"/>
  <c r="CW4" i="1"/>
  <c r="CX4" i="1"/>
  <c r="CY4" i="1"/>
  <c r="CS5" i="1"/>
  <c r="CT5" i="1"/>
  <c r="CU5" i="1"/>
  <c r="CV5" i="1"/>
  <c r="CW5" i="1"/>
  <c r="CX5" i="1"/>
  <c r="CY5" i="1"/>
  <c r="CS6" i="1"/>
  <c r="CT6" i="1"/>
  <c r="CU6" i="1"/>
  <c r="CV6" i="1"/>
  <c r="CW6" i="1"/>
  <c r="CX6" i="1"/>
  <c r="CY6" i="1"/>
  <c r="CS7" i="1"/>
  <c r="CT7" i="1"/>
  <c r="CU7" i="1"/>
  <c r="CV7" i="1"/>
  <c r="CW7" i="1"/>
  <c r="CX7" i="1"/>
  <c r="CY7" i="1"/>
  <c r="CS8" i="1"/>
  <c r="CT8" i="1"/>
  <c r="CU8" i="1"/>
  <c r="CV8" i="1"/>
  <c r="CW8" i="1"/>
  <c r="CX8" i="1"/>
  <c r="CY8" i="1"/>
  <c r="CS9" i="1"/>
  <c r="CT9" i="1"/>
  <c r="CU9" i="1"/>
  <c r="CV9" i="1"/>
  <c r="CW9" i="1"/>
  <c r="CX9" i="1"/>
  <c r="CY9" i="1"/>
  <c r="CS10" i="1"/>
  <c r="CT10" i="1"/>
  <c r="CU10" i="1"/>
  <c r="CV10" i="1"/>
  <c r="CW10" i="1"/>
  <c r="CX10" i="1"/>
  <c r="CY10" i="1"/>
  <c r="CS11" i="1"/>
  <c r="CT11" i="1"/>
  <c r="CU11" i="1"/>
  <c r="CV11" i="1"/>
  <c r="CW11" i="1"/>
  <c r="CX11" i="1"/>
  <c r="CY11" i="1"/>
  <c r="CS12" i="1"/>
  <c r="CT12" i="1"/>
  <c r="CU12" i="1"/>
  <c r="CV12" i="1"/>
  <c r="CW12" i="1"/>
  <c r="CX12" i="1"/>
  <c r="CY12" i="1"/>
  <c r="CS13" i="1"/>
  <c r="CT13" i="1"/>
  <c r="CU13" i="1"/>
  <c r="CV13" i="1"/>
  <c r="CW13" i="1"/>
  <c r="CX13" i="1"/>
  <c r="CY13" i="1"/>
  <c r="CS14" i="1"/>
  <c r="CT14" i="1"/>
  <c r="CU14" i="1"/>
  <c r="CV14" i="1"/>
  <c r="CW14" i="1"/>
  <c r="CX14" i="1"/>
  <c r="CY14" i="1"/>
  <c r="CS15" i="1"/>
  <c r="CT15" i="1"/>
  <c r="CU15" i="1"/>
  <c r="CV15" i="1"/>
  <c r="CW15" i="1"/>
  <c r="CX15" i="1"/>
  <c r="CY15" i="1"/>
  <c r="CY2" i="1"/>
  <c r="CX2" i="1"/>
  <c r="CW2" i="1"/>
  <c r="CV2" i="1"/>
  <c r="CU2" i="1"/>
  <c r="CT2" i="1"/>
  <c r="CS2" i="1"/>
  <c r="CI48" i="1"/>
  <c r="CJ48" i="1"/>
  <c r="CK48" i="1"/>
  <c r="CL48" i="1"/>
  <c r="CM48" i="1"/>
  <c r="CN48" i="1"/>
  <c r="CO48" i="1"/>
  <c r="CI32" i="1"/>
  <c r="CJ32" i="1"/>
  <c r="CK32" i="1"/>
  <c r="CL32" i="1"/>
  <c r="CM32" i="1"/>
  <c r="CN32" i="1"/>
  <c r="CO32" i="1"/>
  <c r="CI16" i="1"/>
  <c r="CJ16" i="1"/>
  <c r="CK16" i="1"/>
  <c r="CL16" i="1"/>
  <c r="CM16" i="1"/>
  <c r="CN16" i="1"/>
  <c r="CO16" i="1"/>
  <c r="G36" i="4" l="1"/>
  <c r="H39" i="5"/>
  <c r="H40" i="5" s="1"/>
  <c r="H41" i="5" s="1"/>
  <c r="G16" i="4"/>
  <c r="G17" i="4" s="1"/>
  <c r="H62" i="5"/>
  <c r="C39" i="5"/>
  <c r="C40" i="5" s="1"/>
  <c r="C41" i="5" s="1"/>
  <c r="D62" i="5"/>
  <c r="D63" i="5" s="1"/>
  <c r="G55" i="4"/>
  <c r="G39" i="5"/>
  <c r="G40" i="5" s="1"/>
  <c r="G16" i="5"/>
  <c r="G17" i="5" s="1"/>
  <c r="H55" i="4"/>
  <c r="H56" i="4" s="1"/>
  <c r="H57" i="4" s="1"/>
  <c r="H16" i="4"/>
  <c r="H17" i="4" s="1"/>
  <c r="CW16" i="1"/>
  <c r="E36" i="4"/>
  <c r="E37" i="4" s="1"/>
  <c r="E38" i="4" s="1"/>
  <c r="F39" i="5"/>
  <c r="F40" i="5" s="1"/>
  <c r="F43" i="5" s="1"/>
  <c r="E16" i="5"/>
  <c r="E17" i="5" s="1"/>
  <c r="E18" i="5" s="1"/>
  <c r="E55" i="4"/>
  <c r="E56" i="4" s="1"/>
  <c r="G62" i="5"/>
  <c r="CX16" i="1"/>
  <c r="C16" i="4"/>
  <c r="CU16" i="1"/>
  <c r="CT16" i="1"/>
  <c r="I62" i="5"/>
  <c r="I63" i="5" s="1"/>
  <c r="I64" i="5" s="1"/>
  <c r="I67" i="5" s="1"/>
  <c r="F55" i="4"/>
  <c r="F56" i="4" s="1"/>
  <c r="D16" i="4"/>
  <c r="D17" i="4" s="1"/>
  <c r="F36" i="4"/>
  <c r="I39" i="5"/>
  <c r="I16" i="4"/>
  <c r="D39" i="5"/>
  <c r="D40" i="5" s="1"/>
  <c r="D55" i="4"/>
  <c r="D56" i="4" s="1"/>
  <c r="F62" i="5"/>
  <c r="F63" i="5" s="1"/>
  <c r="F64" i="5" s="1"/>
  <c r="F67" i="5" s="1"/>
  <c r="D16" i="5"/>
  <c r="D17" i="5" s="1"/>
  <c r="D18" i="5" s="1"/>
  <c r="F16" i="4"/>
  <c r="F17" i="4" s="1"/>
  <c r="F18" i="4" s="1"/>
  <c r="C16" i="5"/>
  <c r="H36" i="4"/>
  <c r="I55" i="4"/>
  <c r="I56" i="4" s="1"/>
  <c r="I16" i="5"/>
  <c r="I17" i="5" s="1"/>
  <c r="CS16" i="1"/>
  <c r="E16" i="4"/>
  <c r="E17" i="4" s="1"/>
  <c r="G63" i="5"/>
  <c r="G64" i="5" s="1"/>
  <c r="G67" i="5" s="1"/>
  <c r="G56" i="4"/>
  <c r="H63" i="5"/>
  <c r="H64" i="5" s="1"/>
  <c r="H67" i="5" s="1"/>
  <c r="G37" i="4"/>
  <c r="I40" i="5"/>
  <c r="I41" i="5" s="1"/>
  <c r="I44" i="5" s="1"/>
  <c r="I17" i="4"/>
  <c r="I18" i="4" s="1"/>
  <c r="C17" i="5"/>
  <c r="C18" i="5" s="1"/>
  <c r="C17" i="4"/>
  <c r="F37" i="4"/>
  <c r="H44" i="5"/>
  <c r="H37" i="4"/>
  <c r="E64" i="5"/>
  <c r="E67" i="5" s="1"/>
  <c r="E66" i="5"/>
  <c r="CV16" i="1"/>
  <c r="I36" i="4"/>
  <c r="I37" i="4" s="1"/>
  <c r="D36" i="4"/>
  <c r="D37" i="4" s="1"/>
  <c r="E39" i="5"/>
  <c r="E40" i="5" s="1"/>
  <c r="C36" i="4"/>
  <c r="C37" i="4" s="1"/>
  <c r="C55" i="4"/>
  <c r="C56" i="4" s="1"/>
  <c r="F16" i="5"/>
  <c r="F17" i="5" s="1"/>
  <c r="F20" i="5" s="1"/>
  <c r="CY16" i="1"/>
  <c r="H16" i="5"/>
  <c r="H17" i="5" s="1"/>
  <c r="G18" i="5"/>
  <c r="H22" i="5"/>
  <c r="H43" i="5"/>
  <c r="D66" i="5" l="1"/>
  <c r="D64" i="5"/>
  <c r="D67" i="5" s="1"/>
  <c r="D18" i="4"/>
  <c r="G66" i="5"/>
  <c r="E21" i="5"/>
  <c r="I18" i="5"/>
  <c r="I20" i="5"/>
  <c r="D43" i="5"/>
  <c r="D41" i="5"/>
  <c r="D44" i="5" s="1"/>
  <c r="I57" i="4"/>
  <c r="I66" i="5"/>
  <c r="F18" i="5"/>
  <c r="F21" i="5" s="1"/>
  <c r="E20" i="5"/>
  <c r="G57" i="4"/>
  <c r="D38" i="4"/>
  <c r="F41" i="5"/>
  <c r="F44" i="5" s="1"/>
  <c r="G18" i="4"/>
  <c r="I38" i="4"/>
  <c r="H38" i="4"/>
  <c r="G38" i="4"/>
  <c r="E18" i="4"/>
  <c r="D20" i="5"/>
  <c r="H18" i="4"/>
  <c r="G20" i="5"/>
  <c r="H20" i="5"/>
  <c r="I43" i="5"/>
  <c r="F57" i="4"/>
  <c r="F66" i="5"/>
  <c r="H66" i="5"/>
  <c r="F38" i="4"/>
  <c r="H18" i="5"/>
  <c r="H21" i="5" s="1"/>
  <c r="G43" i="5"/>
  <c r="G41" i="5"/>
  <c r="G44" i="5" s="1"/>
  <c r="E43" i="5"/>
  <c r="E41" i="5"/>
  <c r="E44" i="5" s="1"/>
  <c r="D57" i="4"/>
  <c r="E57" i="4"/>
  <c r="I21" i="5"/>
  <c r="G21" i="5"/>
  <c r="D21" i="5"/>
</calcChain>
</file>

<file path=xl/connections.xml><?xml version="1.0" encoding="utf-8"?>
<connections xmlns="http://schemas.openxmlformats.org/spreadsheetml/2006/main">
  <connection id="1" name="bvRpt4_format_v5.4_20150519_FY10-11-12.txt" type="6" refreshedVersion="0" background="1" saveData="1">
    <textPr fileType="mac" sourceFile="Macintosh HD:Users:miitekWestVleteren:Projects:projectPWD:pwd B&amp;V Reports:bvRpt4_format_v5.4_20150519_FY10-11-12.txt" delimiter="|">
      <textFields count="94">
        <textField type="text"/>
        <textField type="text"/>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2" name="bvRpt4_format_v5.4_swo_20150520_113223_FY12.txt" type="6" refreshedVersion="0" background="1" saveData="1">
    <textPr fileType="mac" sourceFile="Macintosh HD:Users:miitekWestVleteren:Projects:projectPWD:pwd B&amp;V Reports:bvRpt4_format_v5.4_swo_20150520_113223_FY12.txt" delimiter="|">
      <textFields count="94">
        <textField type="text"/>
        <textField type="text"/>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3" name="bvRpt4_format_v5.4_swo_20150520_122552_FY10_11.txt" type="6" refreshedVersion="0" background="1" saveData="1">
    <textPr fileType="mac" sourceFile="Macintosh HD:Users:miitekWestVleteren:Projects:projectPWD:pwd B&amp;V Reports:bvRpt4_format_v5.4_swo_20150520_122552_FY10_11.txt" delimiter="|">
      <textFields count="94">
        <textField type="text"/>
        <textField type="text"/>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4" name="miipwd_BvRpt4_v5.4.1_PWD.txt" type="6" refreshedVersion="0" background="1" saveData="1">
    <textPr fileType="mac" sourceFile="Macintosh HD:Users:miitekWestVleteren:Projects:projectPWD:pwd B&amp;V Reports:miipwd_BvRpt4_v5.4.1_PWD.txt" delimiter="|">
      <textFields count="94">
        <textField type="text"/>
        <textField type="text"/>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s>
</file>

<file path=xl/sharedStrings.xml><?xml version="1.0" encoding="utf-8"?>
<sst xmlns="http://schemas.openxmlformats.org/spreadsheetml/2006/main" count="2591" uniqueCount="1212">
  <si>
    <t>Fiscal Year</t>
  </si>
  <si>
    <t>Customer Class</t>
  </si>
  <si>
    <t>Jul Billings</t>
  </si>
  <si>
    <t>Payments (All)</t>
  </si>
  <si>
    <t>Payments &lt;0 Months</t>
  </si>
  <si>
    <t>Payments 0-12 Months</t>
  </si>
  <si>
    <t>Payments 13-24 Months</t>
  </si>
  <si>
    <t>Payments 25-36 Months</t>
  </si>
  <si>
    <t>Payments &gt;36 Months</t>
  </si>
  <si>
    <t>Aug Billings</t>
  </si>
  <si>
    <t>Sep Billings</t>
  </si>
  <si>
    <t>Oct Billings</t>
  </si>
  <si>
    <t>Nov Billings</t>
  </si>
  <si>
    <t>Dec Billings</t>
  </si>
  <si>
    <t>Jan Billings</t>
  </si>
  <si>
    <t>Feb Billings</t>
  </si>
  <si>
    <t>Mar Billings</t>
  </si>
  <si>
    <t>Apr Billings</t>
  </si>
  <si>
    <t>May Billings</t>
  </si>
  <si>
    <t>Jun Billings</t>
  </si>
  <si>
    <t>Total Billings</t>
  </si>
  <si>
    <t>Total Payments (All)</t>
  </si>
  <si>
    <t>Total Payments 0-12 Months</t>
  </si>
  <si>
    <t>Total Payments 13-24 Months</t>
  </si>
  <si>
    <t>Total Payments 25-36 Months</t>
  </si>
  <si>
    <t>Total Payments &gt;36 Months</t>
  </si>
  <si>
    <t>FY10</t>
  </si>
  <si>
    <t>01-General Service-Residential</t>
  </si>
  <si>
    <t>02-General Service-Commercial</t>
  </si>
  <si>
    <t>03-General Service-Industrial</t>
  </si>
  <si>
    <t>04-General Service-Public Utilities</t>
  </si>
  <si>
    <t>05-P.H.A</t>
  </si>
  <si>
    <t>06-Charity/Non-Public Schools</t>
  </si>
  <si>
    <t>07-Public Schools</t>
  </si>
  <si>
    <t>08-Senior Citizens Discount</t>
  </si>
  <si>
    <t>09-Hand Bill</t>
  </si>
  <si>
    <t>10-City Leased</t>
  </si>
  <si>
    <t>11-Hospital/University</t>
  </si>
  <si>
    <t>12-Scheduled</t>
  </si>
  <si>
    <t>13-Fire Service</t>
  </si>
  <si>
    <t>14-City Government</t>
  </si>
  <si>
    <t>FY11</t>
  </si>
  <si>
    <t>15-Unknown</t>
  </si>
  <si>
    <t>FY12</t>
  </si>
  <si>
    <t>Missing</t>
  </si>
  <si>
    <t>Months</t>
  </si>
  <si>
    <t>Recalc</t>
  </si>
  <si>
    <t>Totals</t>
  </si>
  <si>
    <t>Billings</t>
  </si>
  <si>
    <t>Pre-payments</t>
  </si>
  <si>
    <t>Total</t>
  </si>
  <si>
    <t>Total less City government</t>
  </si>
  <si>
    <t>Percent collected (excludes City)</t>
  </si>
  <si>
    <t>7/1/10 to 6/30/11</t>
  </si>
  <si>
    <t>7/1/11 to 6/30/12</t>
  </si>
  <si>
    <t>7/1/12 to 6/30/13</t>
  </si>
  <si>
    <t>7/1/13 to 6/30/14</t>
  </si>
  <si>
    <t>15- unknown</t>
  </si>
  <si>
    <t>-</t>
  </si>
  <si>
    <t>7/1/09 to 6/30/10</t>
  </si>
  <si>
    <t>7/1/12 to 6/30/14</t>
  </si>
  <si>
    <t>Total Non-SW less City government</t>
  </si>
  <si>
    <t>Total SW less City government</t>
  </si>
  <si>
    <t>Non-sw collected (excludes City)</t>
  </si>
  <si>
    <t>SW collected (excludes City)</t>
  </si>
  <si>
    <t>----timeStart:   20150606 10:52:36</t>
  </si>
  <si>
    <t>----time FormatReturn Initialized: 20150606 10:54:17</t>
  </si>
  <si>
    <t>----time ExtrArray Initialized: 20150606 10:54:24</t>
  </si>
  <si>
    <t>-----|timeStart: 20150606 10:54:24|20120705|20120601 00:00:00|20120630 23:59:59</t>
  </si>
  <si>
    <t>-----|timeStart: 20150606 10:55:44|20120606|20120501 00:00:00|20120531 23:59:59</t>
  </si>
  <si>
    <t>-----|timeStart: 20150606 10:57:02|20120507|20120401 00:00:00|20120430 23:59:59</t>
  </si>
  <si>
    <t>-----|timeStart: 20150606 10:58:23|20120405|20120301 00:00:00|20120331 23:59:59</t>
  </si>
  <si>
    <t>-----|timeStart: 20150606 10:59:40|20120306|20120201 00:00:00|20120229 23:59:59</t>
  </si>
  <si>
    <t>-----|timeStart: 20150606 11:01:00|20120207|20120101 00:00:00|20120131 23:59:59</t>
  </si>
  <si>
    <t>-----|timeStart: 20150606 11:02:16|20120105|20111201 00:00:00|20111231 23:59:59</t>
  </si>
  <si>
    <t>-----|timeStart: 20150606 11:03:35|20111204|20111101 00:00:00|20111130 23:59:59</t>
  </si>
  <si>
    <t>-----|timeStart: 20150606 11:04:52|20111104|20111001 00:00:00|20111031 23:59:59</t>
  </si>
  <si>
    <t>-----|timeStart: 20150606 11:06:11|20111006|20110901 00:00:00|20110930 23:59:59</t>
  </si>
  <si>
    <t>-----|timeStart: 20150606 11:07:26|20110907|20110801 00:00:00|20110831 23:59:59</t>
  </si>
  <si>
    <t>-----|timeStart: 20150606 11:08:30|20110803|20110701 00:00:00|20110731 23:59:59</t>
  </si>
  <si>
    <t>-----|timeStart: 20150606 11:09:29|20110630|20110601 00:00:00|20110630 23:59:59</t>
  </si>
  <si>
    <t>-----|timeStart: 20150606 11:10:47|20110531|20110501 00:00:00|20110531 23:59:59</t>
  </si>
  <si>
    <t>-----|timeStart: 20150606 11:12:03|20110430|20110401 00:00:00|20110430 23:59:59</t>
  </si>
  <si>
    <t>-----|timeStart: 20150606 11:13:25|20110331|20110301 00:00:00|20110331 23:59:59</t>
  </si>
  <si>
    <t>-----|timeStart: 20150606 11:14:45|20110228|20110201 00:00:00|20110228 23:59:59</t>
  </si>
  <si>
    <t>-----|timeStart: 20150606 11:15:57|20110131|20110101 00:00:00|20110131 23:59:59</t>
  </si>
  <si>
    <t>-----|timeStart: 20150606 11:17:14|20101231|20101201 00:00:00|20101231 23:59:59</t>
  </si>
  <si>
    <t>-----|timeStart: 20150606 11:18:33|20101130|20101101 00:00:00|20101130 23:59:59</t>
  </si>
  <si>
    <t>-----|timeStart: 20150606 11:19:45|20101031|20101001 00:00:00|20101031 23:59:59</t>
  </si>
  <si>
    <t>-----|timeStart: 20150606 11:20:58|20100930|20100901 00:00:00|20100930 23:59:59</t>
  </si>
  <si>
    <t>-----|timeStart: 20150606 11:22:11|20100831|20100801 00:00:00|20100831 23:59:59</t>
  </si>
  <si>
    <t>-----|timeStart: 20150606 11:23:27|20100731|20100701 00:00:00|20100731 23:59:59</t>
  </si>
  <si>
    <t>-----|timeStart: 20150606 11:24:42|20100630|20100601 00:00:00|20100630 23:59:59</t>
  </si>
  <si>
    <t>-----|timeStart: 20150606 11:25:57|20100531|20100501 00:00:00|20100531 23:59:59</t>
  </si>
  <si>
    <t>-----|timeStart: 20150606 11:27:07|20100430|20100401 00:00:00|20100430 23:59:59</t>
  </si>
  <si>
    <t>-----|timeStart: 20150606 11:28:19|20100228|20100201 00:00:00|20100228 23:59:59</t>
  </si>
  <si>
    <t>-----|timeStart: 20150606 11:29:26|20100131|20100101 00:00:00|20100131 23:59:59</t>
  </si>
  <si>
    <t>-----|timeStart: 20150606 11:30:39|20091231|20091201 00:00:00|20091231 23:59:59</t>
  </si>
  <si>
    <t>-----|timeStart: 20150606 11:31:54|20091130|20091101 00:00:00|20091130 23:59:59</t>
  </si>
  <si>
    <t>-----|timeStart: 20150606 11:32:56|20091031|20091001 00:00:00|20091031 23:59:59</t>
  </si>
  <si>
    <t>-----|timeStart: 20150606 11:33:57|20090930|20090901 00:00:00|20090930 23:59:59</t>
  </si>
  <si>
    <t>-----|timeStart: 20150606 11:35:07|20090831|20090801 00:00:00|20090831 23:59:59</t>
  </si>
  <si>
    <t>----timeEnd:   20150606 11:36:12</t>
  </si>
  <si>
    <t xml:space="preserve"> PL/SQL procedure successfully completed.</t>
  </si>
  <si>
    <t>/******************************************************************************</t>
  </si>
  <si>
    <t xml:space="preserve">   NAME:       miipwd_bvRpt4_Format_v5.4_pwd_Run.sql</t>
  </si>
  <si>
    <t xml:space="preserve">   PURPOSE:    Produce the B&amp;V Rpt#4 uing a range of consecutive extract file</t>
  </si>
  <si>
    <t xml:space="preserve">               dates.</t>
  </si>
  <si>
    <t xml:space="preserve">   REVISIONS:</t>
  </si>
  <si>
    <t xml:space="preserve">   Ver        Date        Author  Description</t>
  </si>
  <si>
    <t xml:space="preserve">   ---------  ----------  ------  ------------------------------------</t>
  </si>
  <si>
    <t xml:space="preserve">   1.0        4/8/2015   RCE     1. Created run script for pwd bv Report 4.</t>
  </si>
  <si>
    <t xml:space="preserve">   v5.4.2 PWD 5/18/2015  RCE      Created this "PWD" version for Rpt#4</t>
  </si>
  <si>
    <t xml:space="preserve">                                  Tag: RCE20150606-1    </t>
  </si>
  <si>
    <t>******************************************************************************/</t>
  </si>
  <si>
    <t xml:space="preserve">set serveroutput on size unlimited </t>
  </si>
  <si>
    <t>declare</t>
  </si>
  <si>
    <t>BEGIN</t>
  </si>
  <si>
    <t xml:space="preserve">  -- FY10</t>
  </si>
  <si>
    <t xml:space="preserve">  --pwd.miipwd_bvRpt4_format_v5_swo.RunPwd_bvRpt4_format_v5_swo('20090831','20100630');</t>
  </si>
  <si>
    <t xml:space="preserve">  -- FY11</t>
  </si>
  <si>
    <t xml:space="preserve">  --pwd.miipwd_bvRpt4_format_v5_swo.RunPwd_bvRpt4_format_v5_swo('20100731','20110630');</t>
  </si>
  <si>
    <t xml:space="preserve">  -- FY12</t>
  </si>
  <si>
    <t xml:space="preserve">  --pwd.miipwd_bvRpt4_format_v5_swo.RunPwd_bvRpt4_format_v5_swo('20110803','20120705');</t>
  </si>
  <si>
    <t xml:space="preserve">  -- FY10 + FY11</t>
  </si>
  <si>
    <t xml:space="preserve">  -- </t>
  </si>
  <si>
    <t xml:space="preserve">  --pwd.miipwd_bvRpt4_format_v5_swo.RunPwd_bvRpt4_format_v5_pwd('20100630','20110630');  </t>
  </si>
  <si>
    <t xml:space="preserve">  -- FY11 + FY12</t>
  </si>
  <si>
    <t xml:space="preserve">  --pwd.miipwd_bvRpt4_format_v5_swo.RunPwd_bvRpt4_format_v5_swo('20100731','20120705');</t>
  </si>
  <si>
    <t xml:space="preserve">  -- FY10 + FY11 + FY12</t>
  </si>
  <si>
    <t xml:space="preserve">  pwd.miipwd_bvRpt4_format_v5_pwd.RunPwd_bvRpt4_format_v5_pwd('20090831','20120705');  </t>
  </si>
  <si>
    <t>END;</t>
  </si>
  <si>
    <t>CREATE OR REPLACE PACKAGE pwd.miipwd_bvRpt4_format_v5_pwd AS</t>
  </si>
  <si>
    <t xml:space="preserve">   NAME:       miipwd_bvRpt4_format</t>
  </si>
  <si>
    <t xml:space="preserve">   PURPOSE:    The basis2-Rate Study Data Requirements Memo-V3-15.03.20.doc</t>
  </si>
  <si>
    <t xml:space="preserve">               outlines requirement for Report#4 - Payment Patterns. The procedure </t>
  </si>
  <si>
    <t xml:space="preserve">               RunPwd_bvRpt4_format produces the requested data and layout for </t>
  </si>
  <si>
    <t xml:space="preserve">               Report #4.</t>
  </si>
  <si>
    <t xml:space="preserve">   1.0        4/8/2015    RCE     1. Created this package.</t>
  </si>
  <si>
    <t xml:space="preserve">   2.0        4/26/2015   RCE     1. Revise list of adjustments slightly - add </t>
  </si>
  <si>
    <t xml:space="preserve">                                     DI, DISONR, DQ, DT, PW, CS, DISNOFEE, GG, </t>
  </si>
  <si>
    <t xml:space="preserve">                                     PPLNCRAL, PPLNDRAL</t>
  </si>
  <si>
    <t xml:space="preserve">                                     Tag: RCE20150426-1   </t>
  </si>
  <si>
    <t xml:space="preserve">                                  2. Exclude fully reversed transactions    </t>
  </si>
  <si>
    <t xml:space="preserve">                                     Tag: RCE20150426-2   </t>
  </si>
  <si>
    <t xml:space="preserve">   v4        4/27/2015   RCE      1. Add join to cis_credit_lines so that filter</t>
  </si>
  <si>
    <t xml:space="preserve">                                     can be added for 'RTI' and 'REC'.</t>
  </si>
  <si>
    <t xml:space="preserve">                                     Tag: RCE20150427-1</t>
  </si>
  <si>
    <t xml:space="preserve">                                  2. Add bucket for less than 0 allocation days</t>
  </si>
  <si>
    <t xml:space="preserve">                                     and change 00-12 bucket to be truly 00-12.</t>
  </si>
  <si>
    <t xml:space="preserve">                                     Tag: RCE20150427-2  </t>
  </si>
  <si>
    <t xml:space="preserve">   v5         4/29/2015  RCE      1. Remove the 'BILLREV' task_code condition</t>
  </si>
  <si>
    <t xml:space="preserve">                                     and the credit line 'RTI' and 'REC' checks.  </t>
  </si>
  <si>
    <t xml:space="preserve">                                     Tag: RCE20150429-1   </t>
  </si>
  <si>
    <t xml:space="preserve">   v5.3       5/4/2015   RCE      1. Reinstate the 'RTI' and 'REC' checks and </t>
  </si>
  <si>
    <t xml:space="preserve">                                     and some additional scnd_type codes.   </t>
  </si>
  <si>
    <t xml:space="preserve">                                     Tag:  RCE20150504-1</t>
  </si>
  <si>
    <t xml:space="preserve">                                  2. Change the bucket conditions because totals</t>
  </si>
  <si>
    <t xml:space="preserve">                                     were not match up all payments sum.</t>
  </si>
  <si>
    <t xml:space="preserve">                                     Tag:  RCE20150504-2</t>
  </si>
  <si>
    <t xml:space="preserve">                                  3. Re-order the month output order.</t>
  </si>
  <si>
    <t xml:space="preserve">                                     Tag:  RCE20150504-3    </t>
  </si>
  <si>
    <t xml:space="preserve">   v5.4       5/17/2015  RCE      1. Established hard-coded start and end dates</t>
  </si>
  <si>
    <t xml:space="preserve">                                     for each fiscal year intended to for</t>
  </si>
  <si>
    <t xml:space="preserve">                                     inclusion in this report.  BandV requested</t>
  </si>
  <si>
    <t xml:space="preserve">                                     that the payment pattern columns not be a</t>
  </si>
  <si>
    <t xml:space="preserve">                                     rolling 12-month based based upon bill </t>
  </si>
  <si>
    <t xml:space="preserve">                                     bill creation date, but a representation </t>
  </si>
  <si>
    <t xml:space="preserve">                                     of payment totals received by the specific</t>
  </si>
  <si>
    <t xml:space="preserve">                                     FY month end of June 30th. Added FY date</t>
  </si>
  <si>
    <t xml:space="preserve">                                     parameters to driving cursor.</t>
  </si>
  <si>
    <t xml:space="preserve">                                  Tag: RCE20150517-1 </t>
  </si>
  <si>
    <t xml:space="preserve">   v5.4.2     5/18/2015  RCE      Created this "SWO" version for Rpt#4 storm</t>
  </si>
  <si>
    <t xml:space="preserve">                                  water only accounts. </t>
  </si>
  <si>
    <t xml:space="preserve">                                  Tag: RCE20150518-2   </t>
  </si>
  <si>
    <t xml:space="preserve">                                  Tag: RCE20150606-1                                                                                  </t>
  </si>
  <si>
    <t>--</t>
  </si>
  <si>
    <t xml:space="preserve">  cPos        VARCHAR2(30); -- Debug variable intended to hold position of execution</t>
  </si>
  <si>
    <t xml:space="preserve">  cStartTime  VARCHAR2(20); -- variable for holding starting times</t>
  </si>
  <si>
    <t xml:space="preserve">  cEndTime    VARCHAR2(20); -- variable for holding ending times</t>
  </si>
  <si>
    <t xml:space="preserve">  dateFYstart VARCHAR2(8);</t>
  </si>
  <si>
    <t xml:space="preserve">  dateFYend   VARCHAR2(8);</t>
  </si>
  <si>
    <t xml:space="preserve">  l_idx       PLS_INTEGER; -- Index for WHILE loop</t>
  </si>
  <si>
    <t xml:space="preserve">  sSrcLine     VARCHAR2(4000);</t>
  </si>
  <si>
    <t xml:space="preserve">  sTgtLine     VARCHAR2(4000);</t>
  </si>
  <si>
    <t xml:space="preserve">  sOutFileName VARCHAR2(60);</t>
  </si>
  <si>
    <t xml:space="preserve">  sUtlFileDir CONSTANT CHAR(12) := 'UTL_FILE_DIR';</t>
  </si>
  <si>
    <t xml:space="preserve">  fileSrc    UTL_FILE.FILE_TYPE; -- File handle for Source</t>
  </si>
  <si>
    <t xml:space="preserve">  fileTgt    UTL_FILE.FILE_TYPE; -- File handle for Target</t>
  </si>
  <si>
    <t xml:space="preserve">  TYPE Extract_RecType IS RECORD (</t>
  </si>
  <si>
    <t xml:space="preserve">    cExtractDt  VARCHAR2(8), </t>
  </si>
  <si>
    <t xml:space="preserve">    dFromDttm   DATE,</t>
  </si>
  <si>
    <t xml:space="preserve">    dToDttm     DATE,</t>
  </si>
  <si>
    <t xml:space="preserve">    nCount      NUMBER,</t>
  </si>
  <si>
    <t xml:space="preserve">    -- RCE20150517-1 Add Begin</t>
  </si>
  <si>
    <t xml:space="preserve">    d00_12_Start DATE,</t>
  </si>
  <si>
    <t xml:space="preserve">    d00_12_End   DATE,</t>
  </si>
  <si>
    <t xml:space="preserve">    d13_24_Start DATE,</t>
  </si>
  <si>
    <t xml:space="preserve">    d13_24_End   DATE,</t>
  </si>
  <si>
    <t xml:space="preserve">    d25_36_Start DATE,</t>
  </si>
  <si>
    <t xml:space="preserve">    d25_36_End   DATE</t>
  </si>
  <si>
    <t xml:space="preserve">    -- RCE20150517-1 Add End</t>
  </si>
  <si>
    <t xml:space="preserve">    );</t>
  </si>
  <si>
    <t xml:space="preserve">  TYPE Extract_Type IS VARRAY(48) OF Extract_RecType;</t>
  </si>
  <si>
    <t xml:space="preserve">  ExtrArray Extract_Type; -- Holds list of extract month, start date, end date and counts</t>
  </si>
  <si>
    <t xml:space="preserve">  -- RCE20150517-1 Replace Begin</t>
  </si>
  <si>
    <t xml:space="preserve">  --CURSOR selCur (extractDt VARCHAR2,fromDt DATE,toDate DATE) </t>
  </si>
  <si>
    <t xml:space="preserve">  -- RCE20150517-1 Replace With</t>
  </si>
  <si>
    <t xml:space="preserve">  CURSOR selCur (</t>
  </si>
  <si>
    <t xml:space="preserve">    extractDt VARCHAR2,fromDt DATE,toDate DATE,</t>
  </si>
  <si>
    <t xml:space="preserve">    d00_12_Start_dttm DATE,</t>
  </si>
  <si>
    <t xml:space="preserve">    d00_12_End_dttm   DATE,</t>
  </si>
  <si>
    <t xml:space="preserve">    d13_24_Start_dttm DATE,</t>
  </si>
  <si>
    <t xml:space="preserve">    d13_24_End_dttm   DATE,</t>
  </si>
  <si>
    <t xml:space="preserve">    d25_36_Start_dttm DATE,</t>
  </si>
  <si>
    <t xml:space="preserve">    d25_36_End_dttm   DATE</t>
  </si>
  <si>
    <t xml:space="preserve">    ) </t>
  </si>
  <si>
    <t xml:space="preserve">  -- RCE20150517-1 Replace End</t>
  </si>
  <si>
    <t xml:space="preserve">  IS</t>
  </si>
  <si>
    <t xml:space="preserve">    select </t>
  </si>
  <si>
    <t xml:space="preserve">      extractDt</t>
  </si>
  <si>
    <t xml:space="preserve">     ,CustClass</t>
  </si>
  <si>
    <t xml:space="preserve">     ,NVL(sum(Billings),0) sumBillings</t>
  </si>
  <si>
    <t xml:space="preserve">     ,NVL(sum(PymntsAll),0) sumPymntsAll</t>
  </si>
  <si>
    <t xml:space="preserve">     ,NVL(sum(Pymnts_LT_0),0) sumPymnts_LT_0</t>
  </si>
  <si>
    <t xml:space="preserve">     ,NVL(sum(Pymnts00_12),0) sumPymnts00_12</t>
  </si>
  <si>
    <t xml:space="preserve">     ,NVL(sum(Pymnts13_24),0) sumPymnts13_24</t>
  </si>
  <si>
    <t xml:space="preserve">     ,NVL(sum(Pymnts25_36),0) sumPymnts25_36</t>
  </si>
  <si>
    <t xml:space="preserve">     ,NVL(sum(PymntsOver36),0) sumPymntsOver36</t>
  </si>
  <si>
    <t xml:space="preserve">    from</t>
  </si>
  <si>
    <t xml:space="preserve">    (select /*+ FULL(W) */</t>
  </si>
  <si>
    <t xml:space="preserve">      w.extract extractDt</t>
  </si>
  <si>
    <t xml:space="preserve">     ,w.customer_type CustType</t>
  </si>
  <si>
    <t xml:space="preserve">     ,(CASE </t>
  </si>
  <si>
    <t xml:space="preserve">        WHEN TRIM(w.customer_type) IN ('4','G','P','W')</t>
  </si>
  <si>
    <t xml:space="preserve">          THEN</t>
  </si>
  <si>
    <t xml:space="preserve">            (CASE </t>
  </si>
  <si>
    <t xml:space="preserve">               WHEN TRIM(w.inst_code) IN ('08','10','11','12') THEN '01-General Service-Residential'</t>
  </si>
  <si>
    <t xml:space="preserve">               WHEN TRIM(w.inst_code) IN ('09','13','14','15','16','17','18', '21','22','23','24','25','26','33') THEN '02-General Service-Commercial'</t>
  </si>
  <si>
    <t xml:space="preserve">               WHEN TRIM(w.inst_code) = '19' THEN '03-General Service-Industrial'</t>
  </si>
  <si>
    <t xml:space="preserve">               WHEN TRIM(w.inst_code) = '20' THEN '04-General Service-Public Utilities'</t>
  </si>
  <si>
    <t xml:space="preserve">             END)</t>
  </si>
  <si>
    <t xml:space="preserve">        WHEN TRIM(w.customer_type) = 'A' THEN '05-P.H.A'</t>
  </si>
  <si>
    <t xml:space="preserve">        WHEN TRIM(w.customer_type) = 'C' THEN '06-Charity/Non-Public Schools'</t>
  </si>
  <si>
    <t xml:space="preserve">        WHEN TRIM(w.customer_type) = 'E' THEN '07-Public Schools'</t>
  </si>
  <si>
    <t xml:space="preserve">        WHEN TRIM(w.customer_type) = 'D' THEN '08-Senior Citizens Discount'</t>
  </si>
  <si>
    <t xml:space="preserve">        WHEN TRIM(w.customer_type) = 'H' THEN '09-Hand Bill'</t>
  </si>
  <si>
    <t xml:space="preserve">        WHEN TRIM(w.customer_type) = 'L' THEN '10-City Leased' </t>
  </si>
  <si>
    <t xml:space="preserve">        WHEN TRIM(w.customer_type) = 'N' THEN '11-Hospital/University'</t>
  </si>
  <si>
    <t xml:space="preserve">        WHEN TRIM(w.customer_type) = 'S' THEN '12-Scheduled'</t>
  </si>
  <si>
    <t xml:space="preserve">        WHEN TRIM(w.customer_type) = 'Y' THEN '13-Fire Service'</t>
  </si>
  <si>
    <t xml:space="preserve">        WHEN TRIM(w.customer_type) = 'Z' THEN '14-City Government'</t>
  </si>
  <si>
    <t xml:space="preserve">        ELSE '15-Unknown'</t>
  </si>
  <si>
    <t xml:space="preserve">      END) CustClass     </t>
  </si>
  <si>
    <t xml:space="preserve">     ,NVL(tAcctSign*tTranTotAmnt,0) Billings</t>
  </si>
  <si>
    <t xml:space="preserve">     ,(select sum(cda1.cr_alloc_amnt) </t>
  </si>
  <si>
    <t xml:space="preserve">       from cis.prlll_debit_lines d1,cis.prlll_crdr_allocations cda1</t>
  </si>
  <si>
    <t xml:space="preserve">           ,cis.cis_credit_lines cr1 -- RCE20150427-1 Add -- RCE20150429-1 Removed -- RCE20150504-1 Unremoved</t>
  </si>
  <si>
    <t xml:space="preserve">       where d1.creation_date between fromDt and toDate</t>
  </si>
  <si>
    <t xml:space="preserve">         and d1.tran_id = tTranId</t>
  </si>
  <si>
    <t xml:space="preserve">         and cda1.debit_line_id = d1.debit_line_id</t>
  </si>
  <si>
    <t xml:space="preserve">         and cr1.credit_line_id = cda1.credit_line_id -- RCE20150427-1 Add -- RCE20150429-1 Removed -- RCE20150504-1 Unremoved</t>
  </si>
  <si>
    <t xml:space="preserve">         --and cr1.scnd_type in ('RTI','REC')           -- RCE20150427-1 Add -- RCE20150429-1 Removed</t>
  </si>
  <si>
    <t xml:space="preserve">         and cr1.scnd_type in ('RTI','REC','NOLETTER','OBE','DISONR','PAYREV','DISNOFEE','M-DISHNR','BLKRECPT','PRO') -- RCE20150504-1 Added</t>
  </si>
  <si>
    <t xml:space="preserve">         ) PymntsAll</t>
  </si>
  <si>
    <t xml:space="preserve">     -- RCE20150427-2 Add Begin</t>
  </si>
  <si>
    <t xml:space="preserve">     ,(select sum(cda2p1.cr_alloc_amnt) </t>
  </si>
  <si>
    <t xml:space="preserve">       from cis.prlll_debit_lines d2p1,cis.prlll_crdr_allocations cda2p1</t>
  </si>
  <si>
    <t xml:space="preserve">           ,cis.cis_credit_lines cr2p1 -- RCE20150427-1 Add -- RCE20150429-1 Removed -- RCE20150504-1 Unremoved</t>
  </si>
  <si>
    <t xml:space="preserve">       where d2p1.creation_date between fromDt and toDate</t>
  </si>
  <si>
    <t xml:space="preserve">         and d2p1.tran_id = tTranId</t>
  </si>
  <si>
    <t xml:space="preserve">         and cda2p1.debit_line_id = d2p1.debit_line_id</t>
  </si>
  <si>
    <t xml:space="preserve">         --and cda2p1.alloc_date-d2p1.creation_date &lt; 0 -- RCE20150517-1 Replace</t>
  </si>
  <si>
    <t xml:space="preserve">         and cda2p1.alloc_date &lt; d00_12_Start_dttm -- RCE20150517-1 With</t>
  </si>
  <si>
    <t xml:space="preserve">         and cr2p1.credit_line_id = cda2p1.credit_line_id -- RCE20150427-1 Add -- RCE20150429-1 Removed -- RCE20150504-1 Unremoved</t>
  </si>
  <si>
    <t xml:space="preserve">         --and cr2p1.scnd_type in ('RTI','REC')             -- RCE20150427-1 Add -- RCE20150429-1 Removed</t>
  </si>
  <si>
    <t xml:space="preserve">         and cr2p1.scnd_type in ('RTI','REC','NOLETTER','OBE','DISONR','PAYREV','DISNOFEE','M-DISHNR','BLKRECPT','PRO') -- RCE20150504-1 Added</t>
  </si>
  <si>
    <t xml:space="preserve">         ) Pymnts_LT_0</t>
  </si>
  <si>
    <t xml:space="preserve">     -- RCE20150427-2 Add End</t>
  </si>
  <si>
    <t xml:space="preserve">     ,(select sum(cda2.cr_alloc_amnt) </t>
  </si>
  <si>
    <t xml:space="preserve">       from cis.prlll_debit_lines d2,cis.prlll_crdr_allocations cda2</t>
  </si>
  <si>
    <t xml:space="preserve">           ,cis.cis_credit_lines cr2 -- RCE20150427-1 Add -- RCE20150429-1 Removed -- RCE20150504-1 Unremoved</t>
  </si>
  <si>
    <t xml:space="preserve">       where d2.creation_date between fromDt and toDate</t>
  </si>
  <si>
    <t xml:space="preserve">         and d2.tran_id = tTranId</t>
  </si>
  <si>
    <t xml:space="preserve">         and cda2.debit_line_id = d2.debit_line_id</t>
  </si>
  <si>
    <t xml:space="preserve">         --and 365 &gt;= cda2.alloc_date-d2.creation_date) Pymnts00_12 -- RCE20150427-2 Add</t>
  </si>
  <si>
    <t xml:space="preserve">         --and cda2.alloc_date-d2.creation_date between 0 and 365 -- RCE20150517-1 Replace</t>
  </si>
  <si>
    <t xml:space="preserve">         and cda2.alloc_date between d00_12_Start_dttm and d00_12_End_dttm -- RCE20150517-1 With</t>
  </si>
  <si>
    <t xml:space="preserve">         and cr2.credit_line_id = cda2.credit_line_id -- RCE20150427-1 Add-- RCE20150429-1 Removed -- RCE20150504-1 Unremoved</t>
  </si>
  <si>
    <t xml:space="preserve">         --and cr2.scnd_type in ('RTI','REC')           -- RCE20150427-1 Add -- RCE20150429-1 Removed</t>
  </si>
  <si>
    <t xml:space="preserve">         and cr2.scnd_type in ('RTI','REC','NOLETTER','OBE','DISONR','PAYREV','DISNOFEE','M-DISHNR','BLKRECPT','PRO') -- RCE20150504-1 Added</t>
  </si>
  <si>
    <t xml:space="preserve">         ) Pymnts00_12</t>
  </si>
  <si>
    <t xml:space="preserve">     ,(select sum(cda3.cr_alloc_amnt) </t>
  </si>
  <si>
    <t xml:space="preserve">       from cis.prlll_debit_lines d3,cis.prlll_crdr_allocations cda3</t>
  </si>
  <si>
    <t xml:space="preserve">           ,cis.cis_credit_lines cr3 -- RCE20150427-1 Add -- RCE20150429-1 Removed -- RCE20150504-1 Unremoved</t>
  </si>
  <si>
    <t xml:space="preserve">       where d3.creation_date between fromDt and toDate</t>
  </si>
  <si>
    <t xml:space="preserve">         and d3.tran_id = tTranId</t>
  </si>
  <si>
    <t xml:space="preserve">         and cda3.debit_line_id = d3.debit_line_id</t>
  </si>
  <si>
    <t xml:space="preserve">         --and cda3.alloc_date-d3.creation_date between 365 and 730 -- RCE20150504-2 Changed 366 to 365 -- RCE20150517-1 Replace</t>
  </si>
  <si>
    <t xml:space="preserve">         and cda3.alloc_date between d13_24_Start_dttm and d13_24_End_dttm -- RCE20150517-1 With</t>
  </si>
  <si>
    <t xml:space="preserve">         and cr3.credit_line_id = cda3.credit_line_id -- RCE20150427-1 Add -- RCE20150429-1 Removed -- RCE20150504-1 Unremoved</t>
  </si>
  <si>
    <t xml:space="preserve">         --and cr3.scnd_type in ('RTI','REC')           -- RCE20150427-1 Add -- RCE20150429-1 Removed</t>
  </si>
  <si>
    <t xml:space="preserve">         and cr3.scnd_type in ('RTI','REC','NOLETTER','OBE','DISONR','PAYREV','DISNOFEE','M-DISHNR','BLKRECPT','PRO') -- RCE20150504-1 Added</t>
  </si>
  <si>
    <t xml:space="preserve">         ) Pymnts13_24  </t>
  </si>
  <si>
    <t xml:space="preserve">     ,(select sum(cda4.cr_alloc_amnt) </t>
  </si>
  <si>
    <t xml:space="preserve">       from cis.prlll_debit_lines d4,cis.prlll_crdr_allocations cda4</t>
  </si>
  <si>
    <t xml:space="preserve">           ,cis.cis_credit_lines cr4 -- RCE20150427-1 Add -- RCE20150429-1 Removed -- RCE20150504-1 Unremoved</t>
  </si>
  <si>
    <t xml:space="preserve">       where d4.creation_date between fromDt and toDate</t>
  </si>
  <si>
    <t xml:space="preserve">         and d4.tran_id = tTranId</t>
  </si>
  <si>
    <t xml:space="preserve">         and cda4.debit_line_id = d4.debit_line_id</t>
  </si>
  <si>
    <t xml:space="preserve">         --and cda4.alloc_date-d4.creation_date between 730 and 1095 -- RCE20150504-2 Changed 731 to 730 -- RCE20150517-1 Replace</t>
  </si>
  <si>
    <t xml:space="preserve">         and cda4.alloc_date between d25_36_Start_dttm and d25_36_End_dttm -- RCE20150517-1 With</t>
  </si>
  <si>
    <t xml:space="preserve">         and cr4.credit_line_id = cda4.credit_line_id -- RCE20150427-1 Add -- RCE20150429-1 Removed -- RCE20150504-1 Unremoved</t>
  </si>
  <si>
    <t xml:space="preserve">         --and cr4.scnd_type in ('RTI','REC')           -- RCE20150427-1 Add -- RCE20150429-1 Removed</t>
  </si>
  <si>
    <t xml:space="preserve">         and cr4.scnd_type in ('RTI','REC','NOLETTER','OBE','DISONR','PAYREV','DISNOFEE','M-DISHNR','BLKRECPT','PRO') -- RCE20150504-1 Added</t>
  </si>
  <si>
    <t xml:space="preserve">         ) Pymnts25_36  </t>
  </si>
  <si>
    <t xml:space="preserve">     ,(select sum(cda5.cr_alloc_amnt) </t>
  </si>
  <si>
    <t xml:space="preserve">       from cis.prlll_debit_lines d5,cis.prlll_crdr_allocations cda5</t>
  </si>
  <si>
    <t xml:space="preserve">            ,cis.cis_credit_lines cr5 -- RCE20150427-1 Add -- RCE20150429-1 Removed -- RCE20150504-1 Unremoved</t>
  </si>
  <si>
    <t xml:space="preserve">       where d5.creation_date between fromDt and toDate</t>
  </si>
  <si>
    <t xml:space="preserve">         and d5.tran_id = tTranId</t>
  </si>
  <si>
    <t xml:space="preserve">         and cda5.debit_line_id = d5.debit_line_id</t>
  </si>
  <si>
    <t xml:space="preserve">         --and cda5.alloc_date-d5.creation_date&gt;=1095 -- RCE20150504-2 Changed 1096 to 1095 -- RCE20150517-1 Replace</t>
  </si>
  <si>
    <t xml:space="preserve">         and cda5.alloc_date &gt; d25_36_End_dttm -- RCE20150517-1 With</t>
  </si>
  <si>
    <t xml:space="preserve">         and cr5.credit_line_id = cda5.credit_line_id -- RCE20150427-1 Add -- RCE20150429-1 Removed -- RCE20150504-1 Unremoved</t>
  </si>
  <si>
    <t xml:space="preserve">         --and cr5.scnd_type in ('RTI','REC')           -- RCE20150427-1 Add -- RCE20150429-1 Removed</t>
  </si>
  <si>
    <t xml:space="preserve">         and cr5.scnd_type in ('RTI','REC','NOLETTER','OBE','DISONR','PAYREV','DISNOFEE','M-DISHNR','BLKRECPT','PRO') -- RCE20150504-1 Added</t>
  </si>
  <si>
    <t xml:space="preserve">         ) PymntsOver36                          </t>
  </si>
  <si>
    <t xml:space="preserve">    from </t>
  </si>
  <si>
    <t xml:space="preserve">      pwd.phl_stgou_research_wrad w</t>
  </si>
  <si>
    <t xml:space="preserve">     ,(select t.tran_id tTranId,a.acct_key AcctKey,t.acct_sign tAcctSign,t.tran_tot_amnt tTranTotAmnt</t>
  </si>
  <si>
    <t xml:space="preserve">       from cis.prlll_transactions t,cis.cis_accounts a</t>
  </si>
  <si>
    <t xml:space="preserve">       where t.creation_date between fromDt and toDate</t>
  </si>
  <si>
    <t xml:space="preserve">         and NVL(t.fully_reversed_ind,'N')!='Y' -- RCE20150426-2 Add</t>
  </si>
  <si>
    <t xml:space="preserve">         and t.task_code in ('BILL','ARBALCR','ARCREDIT','AW','DF','LEGALADJ','LNCANCEL'</t>
  </si>
  <si>
    <t xml:space="preserve">                             ,'LR','VC','CA','CB','CC','CD','CE','CG','CI','CL'</t>
  </si>
  <si>
    <t xml:space="preserve">                             ,'CT','CW','CZ','CM' ,'FC','REFCASH','REFCRED'</t>
  </si>
  <si>
    <t xml:space="preserve">                             ,'REFZC','BX','BC','DM'</t>
  </si>
  <si>
    <t xml:space="preserve">                             --,'BILLREV' -- RCE20150429-1 Removed</t>
  </si>
  <si>
    <t xml:space="preserve">                             ,'DA','AA','DE','DCC'</t>
  </si>
  <si>
    <t xml:space="preserve">                             ,'DI', 'DISONR', 'DQ', 'DT', 'PW', 'CS', 'DISNOFEE' -- RCE20150426-1 Add</t>
  </si>
  <si>
    <t xml:space="preserve">                             ,'GG','PPLNCRAL', 'PPLNDRAL'                        -- RCE20150426-1 Add</t>
  </si>
  <si>
    <t xml:space="preserve">                             )</t>
  </si>
  <si>
    <t xml:space="preserve">         and a.cust_id = t.cust_id</t>
  </si>
  <si>
    <t xml:space="preserve">         and a.inst_id = t.inst_id  </t>
  </si>
  <si>
    <t xml:space="preserve">         ) V1  </t>
  </si>
  <si>
    <t xml:space="preserve">     -- RCE20150606-1 Add Begin     </t>
  </si>
  <si>
    <t xml:space="preserve">     ,(select </t>
  </si>
  <si>
    <t xml:space="preserve">         ac1.acct_key acAcctKey,ac1.acct_id acAcctId,ac1.cust_id acCustId,i1.inst_id acInstId</t>
  </si>
  <si>
    <t xml:space="preserve">        ,a1.address6 addrAcctNum,a1.addr_id addrId,a1.last_update_date addrLastUpdate,a1.display_address addrDisplayAddress</t>
  </si>
  <si>
    <t xml:space="preserve">       from cis.cis_addresses a1,cis.cis_installations i1,cis.cis_accounts ac1</t>
  </si>
  <si>
    <t xml:space="preserve">       where a1.address6 in </t>
  </si>
  <si>
    <t xml:space="preserve">        ('7444009001001','6409007990006','6409007800001','6409007990005','6828004540001','7444009001002','3187008200004','3484003400003','6404005202002','6824003895012',</t>
  </si>
  <si>
    <t xml:space="preserve">         '6824003895010','7444008601003','8246001700003','2305503117002','6334000025003','3187008200003','5050005100001','6409007990003','5050005100002','7444008601002',</t>
  </si>
  <si>
    <t xml:space="preserve">         '6824003895011','3484003400001','3484003400002','6409007990001','6409007990002','6409007992001','3462004300001','3484003325001','3484003325004','5684002500001',</t>
  </si>
  <si>
    <t xml:space="preserve">         '3462004300002','3484003257002','3462004300003','2222002901006','3484003257004','3484003257001','3484003201001','6404005202001','2222002901007','3484003325002',</t>
  </si>
  <si>
    <t xml:space="preserve">         '8789006301002','3484003325005','8789006301001','7754000201001','2222002901003','8877001620005','6408007755001','4916000400001','8789006301003','2222002901001',</t>
  </si>
  <si>
    <t xml:space="preserve">         '2222002901004','2222002901002','3704003301001','6796056770001','3484003325003','8925001913001','2305503117001','3484003257003','4402001448001'</t>
  </si>
  <si>
    <t xml:space="preserve">         ,'3666008323D01','6334000019D01'</t>
  </si>
  <si>
    <t xml:space="preserve">         ,'4402001448002'</t>
  </si>
  <si>
    <t xml:space="preserve">         )</t>
  </si>
  <si>
    <t xml:space="preserve">        and i1.prop_addr_id = a1.addr_id</t>
  </si>
  <si>
    <t xml:space="preserve">        and ac1.inst_id = i1.inst_id</t>
  </si>
  <si>
    <t xml:space="preserve">        order by a1.address6) V2          </t>
  </si>
  <si>
    <t xml:space="preserve">     -- RCE20150606-1 Add End         </t>
  </si>
  <si>
    <t xml:space="preserve">    where</t>
  </si>
  <si>
    <t xml:space="preserve">          w.extract = extractDt</t>
  </si>
  <si>
    <t xml:space="preserve">      and w.acct_key = AcctKey </t>
  </si>
  <si>
    <t xml:space="preserve">      and AcctKey = acAcctKey -- RCE20150606-1 Add</t>
  </si>
  <si>
    <t xml:space="preserve">    )</t>
  </si>
  <si>
    <t xml:space="preserve">    group by extractDt,CustClass</t>
  </si>
  <si>
    <t xml:space="preserve">    order by extractDt,CustClass</t>
  </si>
  <si>
    <t xml:space="preserve">  ;</t>
  </si>
  <si>
    <t xml:space="preserve">  TYPE Extract_RetRecType IS RECORD (</t>
  </si>
  <si>
    <t xml:space="preserve">      cExtractDt    VARCHAR2(8),</t>
  </si>
  <si>
    <t xml:space="preserve">      cCustClass    VARCHAR2(40), </t>
  </si>
  <si>
    <t xml:space="preserve">      nBillings     NUMBER(18,3),</t>
  </si>
  <si>
    <t xml:space="preserve">      nPymntsAll    NUMBER(18,3),</t>
  </si>
  <si>
    <t xml:space="preserve">      nPymntsLT0    NUMBER(18,3), -- RCE20150427-2 Add</t>
  </si>
  <si>
    <t xml:space="preserve">      nPymnts00_12  NUMBER(18,3),</t>
  </si>
  <si>
    <t xml:space="preserve">      nPymnts13_24  NUMBER(18,3),</t>
  </si>
  <si>
    <t xml:space="preserve">      nPymnts25_36  NUMBER(18,3),</t>
  </si>
  <si>
    <t xml:space="preserve">      nPymntsOver36 NUMBER(18,3)</t>
  </si>
  <si>
    <t xml:space="preserve">      );</t>
  </si>
  <si>
    <t xml:space="preserve">  TYPE Extract_RetType IS VARRAY(200) OF Extract_RetRecType;</t>
  </si>
  <si>
    <t xml:space="preserve">  ExtractReturn Extract_RetType;</t>
  </si>
  <si>
    <t xml:space="preserve">  ExtractReturn_Empty Extract_RetType;</t>
  </si>
  <si>
    <t xml:space="preserve">  -- Record Type to hold values for 12 months across</t>
  </si>
  <si>
    <t xml:space="preserve">  -- Number of record fields:  </t>
  </si>
  <si>
    <t xml:space="preserve">  TYPE Format_RetRecType IS RECORD (</t>
  </si>
  <si>
    <t xml:space="preserve">      cFY               VARCHAR2(4),      -- 001</t>
  </si>
  <si>
    <t xml:space="preserve">      --cExtractDt        VARCHAR2(8),      -- 002</t>
  </si>
  <si>
    <t xml:space="preserve">      cCustClass        VARCHAR2(40),     -- 003</t>
  </si>
  <si>
    <t xml:space="preserve">      --</t>
  </si>
  <si>
    <t xml:space="preserve">      jun_nBillings     NUMBER(18,3),     -- 004</t>
  </si>
  <si>
    <t xml:space="preserve">      jun_nPymntsAll    NUMBER(18,3),     -- 005</t>
  </si>
  <si>
    <t xml:space="preserve">      jun_nPymntsLT0    NUMBER(18,3),     -- RCE20150427-2 Add</t>
  </si>
  <si>
    <t xml:space="preserve">      jun_nPymnts00_12  NUMBER(18,3),     -- 006</t>
  </si>
  <si>
    <t xml:space="preserve">      jun_nPymnts13_24  NUMBER(18,3),     -- 007</t>
  </si>
  <si>
    <t xml:space="preserve">      jun_nPymnts25_36  NUMBER(18,3),     -- 008</t>
  </si>
  <si>
    <t xml:space="preserve">      jun_nPymntsOver36 NUMBER(18,3),     -- 009</t>
  </si>
  <si>
    <t xml:space="preserve">      may_nBillings     NUMBER(18,3),     -- 010</t>
  </si>
  <si>
    <t xml:space="preserve">      may_nPymntsAll    NUMBER(18,3),     -- 011</t>
  </si>
  <si>
    <t xml:space="preserve">      may_nPymntsLT0    NUMBER(18,3),     -- RCE20150427-2 Add</t>
  </si>
  <si>
    <t xml:space="preserve">      may_nPymnts00_12  NUMBER(18,3),     -- 011</t>
  </si>
  <si>
    <t xml:space="preserve">      may_nPymnts13_24  NUMBER(18,3),     -- 012</t>
  </si>
  <si>
    <t xml:space="preserve">      may_nPymnts25_36  NUMBER(18,3),     -- 013</t>
  </si>
  <si>
    <t xml:space="preserve">      may_nPymntsOver36 NUMBER(18,3),     -- 014</t>
  </si>
  <si>
    <t xml:space="preserve">      apr_nBillings     NUMBER(18,3),     -- 015</t>
  </si>
  <si>
    <t xml:space="preserve">      apr_nPymntsAll    NUMBER(18,3),     -- 016</t>
  </si>
  <si>
    <t xml:space="preserve">      apr_nPymntsLT0    NUMBER(18,3),     -- RCE20150427-2 Add</t>
  </si>
  <si>
    <t xml:space="preserve">      apr_nPymnts00_12  NUMBER(18,3),     -- 017</t>
  </si>
  <si>
    <t xml:space="preserve">      apr_nPymnts13_24  NUMBER(18,3),     -- 018</t>
  </si>
  <si>
    <t xml:space="preserve">      apr_nPymnts25_36  NUMBER(18,3),     -- 019</t>
  </si>
  <si>
    <t xml:space="preserve">      apr_nPymntsOver36 NUMBER(18,3),     -- 020</t>
  </si>
  <si>
    <t xml:space="preserve">      mar_nBillings     NUMBER(18,3),     -- 021</t>
  </si>
  <si>
    <t xml:space="preserve">      mar_nPymntsAll    NUMBER(18,3),     -- 022</t>
  </si>
  <si>
    <t xml:space="preserve">      mar_nPymntsLT0    NUMBER(18,3),     -- RCE20150427-2 Add</t>
  </si>
  <si>
    <t xml:space="preserve">      mar_nPymnts00_12  NUMBER(18,3),     -- 023</t>
  </si>
  <si>
    <t xml:space="preserve">      mar_nPymnts13_24  NUMBER(18,3),     -- 024</t>
  </si>
  <si>
    <t xml:space="preserve">      mar_nPymnts25_36  NUMBER(18,3),     -- 025</t>
  </si>
  <si>
    <t xml:space="preserve">      mar_nPymntsOver36 NUMBER(18,3),     -- 026</t>
  </si>
  <si>
    <t xml:space="preserve">      feb_nBillings     NUMBER(18,3),     -- 027</t>
  </si>
  <si>
    <t xml:space="preserve">      feb_nPymntsAll    NUMBER(18,3),     -- 028</t>
  </si>
  <si>
    <t xml:space="preserve">      feb_nPymntsLT0    NUMBER(18,3),     -- RCE20150427-2 Add</t>
  </si>
  <si>
    <t xml:space="preserve">      feb_nPymnts00_12  NUMBER(18,3),     -- 029</t>
  </si>
  <si>
    <t xml:space="preserve">      feb_nPymnts13_24  NUMBER(18,3),     -- 030</t>
  </si>
  <si>
    <t xml:space="preserve">      feb_nPymnts25_36  NUMBER(18,3),     -- 031</t>
  </si>
  <si>
    <t xml:space="preserve">      feb_nPymntsOver36 NUMBER(18,3),     -- 032 </t>
  </si>
  <si>
    <t xml:space="preserve">      jan_nBillings     NUMBER(18,3),     -- 033</t>
  </si>
  <si>
    <t xml:space="preserve">      jan_nPymntsAll    NUMBER(18,3),     -- 034</t>
  </si>
  <si>
    <t xml:space="preserve">      jan_nPymntsLT0    NUMBER(18,3),     -- RCE20150427-2 Add</t>
  </si>
  <si>
    <t xml:space="preserve">      jan_nPymnts00_12  NUMBER(18,3),     -- 035</t>
  </si>
  <si>
    <t xml:space="preserve">      jan_nPymnts13_24  NUMBER(18,3),     -- 036</t>
  </si>
  <si>
    <t xml:space="preserve">      jan_nPymnts25_36  NUMBER(18,3),     -- 037</t>
  </si>
  <si>
    <t xml:space="preserve">      jan_nPymntsOver36 NUMBER(18,3),     -- 038</t>
  </si>
  <si>
    <t xml:space="preserve">      dec_nBillings     NUMBER(18,3),     -- 039</t>
  </si>
  <si>
    <t xml:space="preserve">      dec_nPymntsAll    NUMBER(18,3),     -- 040</t>
  </si>
  <si>
    <t xml:space="preserve">      dec_nPymntsLT0    NUMBER(18,3),     -- RCE20150427-2 Add</t>
  </si>
  <si>
    <t xml:space="preserve">      dec_nPymnts00_12  NUMBER(18,3),     -- 041</t>
  </si>
  <si>
    <t xml:space="preserve">      dec_nPymnts13_24  NUMBER(18,3),     -- 042</t>
  </si>
  <si>
    <t xml:space="preserve">      dec_nPymnts25_36  NUMBER(18,3),     -- 043</t>
  </si>
  <si>
    <t xml:space="preserve">      dec_nPymntsOver36 NUMBER(18,3),     -- 044</t>
  </si>
  <si>
    <t xml:space="preserve">      nov_nBillings     NUMBER(18,3),     -- 045</t>
  </si>
  <si>
    <t xml:space="preserve">      nov_nPymntsAll    NUMBER(18,3),     -- 046</t>
  </si>
  <si>
    <t xml:space="preserve">      nov_nPymntsLT0    NUMBER(18,3),     -- RCE20150427-2 Add</t>
  </si>
  <si>
    <t xml:space="preserve">      nov_nPymnts00_12  NUMBER(18,3),     -- 047</t>
  </si>
  <si>
    <t xml:space="preserve">      nov_nPymnts13_24  NUMBER(18,3),     -- 048</t>
  </si>
  <si>
    <t xml:space="preserve">      nov_nPymnts25_36  NUMBER(18,3),     -- 049</t>
  </si>
  <si>
    <t xml:space="preserve">      nov_nPymntsOver36 NUMBER(18,3),     -- 050</t>
  </si>
  <si>
    <t xml:space="preserve">      oct_nBillings     NUMBER(18,3),     -- 051</t>
  </si>
  <si>
    <t xml:space="preserve">      oct_nPymntsAll    NUMBER(18,3),     -- 052</t>
  </si>
  <si>
    <t xml:space="preserve">      oct_nPymntsLT0    NUMBER(18,3),     -- RCE20150427-2 Add</t>
  </si>
  <si>
    <t xml:space="preserve">      oct_nPymnts00_12  NUMBER(18,3),     -- 053</t>
  </si>
  <si>
    <t xml:space="preserve">      oct_nPymnts13_24  NUMBER(18,3),     -- 054</t>
  </si>
  <si>
    <t xml:space="preserve">      oct_nPymnts25_36  NUMBER(18,3),     -- 055</t>
  </si>
  <si>
    <t xml:space="preserve">      oct_nPymntsOver36 NUMBER(18,3),     -- 056</t>
  </si>
  <si>
    <t xml:space="preserve">      sep_nBillings     NUMBER(18,3),     -- 057</t>
  </si>
  <si>
    <t xml:space="preserve">      sep_nPymntsAll    NUMBER(18,3),     -- 058</t>
  </si>
  <si>
    <t xml:space="preserve">      sep_nPymntsLT0    NUMBER(18,3),     -- RCE20150427-2 Add</t>
  </si>
  <si>
    <t xml:space="preserve">      sep_nPymnts00_12  NUMBER(18,3),     -- 059</t>
  </si>
  <si>
    <t xml:space="preserve">      sep_nPymnts13_24  NUMBER(18,3),     -- 060</t>
  </si>
  <si>
    <t xml:space="preserve">      sep_nPymnts25_36  NUMBER(18,3),     -- 061</t>
  </si>
  <si>
    <t xml:space="preserve">      sep_nPymntsOver36 NUMBER(18,3),     -- 062  </t>
  </si>
  <si>
    <t xml:space="preserve">      aug_nBillings     NUMBER(18,3),     -- 063</t>
  </si>
  <si>
    <t xml:space="preserve">      aug_nPymntsAll    NUMBER(18,3),     -- 064</t>
  </si>
  <si>
    <t xml:space="preserve">      aug_nPymntsLT0    NUMBER(18,3),     -- RCE20150427-2 Add</t>
  </si>
  <si>
    <t xml:space="preserve">      aug_nPymnts00_12  NUMBER(18,3),     -- 065</t>
  </si>
  <si>
    <t xml:space="preserve">      aug_nPymnts13_24  NUMBER(18,3),     -- 066</t>
  </si>
  <si>
    <t xml:space="preserve">      aug_nPymnts25_36  NUMBER(18,3),     -- 067</t>
  </si>
  <si>
    <t xml:space="preserve">      aug_nPymntsOver36 NUMBER(18,3),     -- 068</t>
  </si>
  <si>
    <t xml:space="preserve">      jul_nBillings     NUMBER(18,3),     -- 069</t>
  </si>
  <si>
    <t xml:space="preserve">      jul_nPymntsAll    NUMBER(18,3),     -- 070</t>
  </si>
  <si>
    <t xml:space="preserve">      jul_nPymntsLT0    NUMBER(18,3),     -- RCE20150427-2 Add</t>
  </si>
  <si>
    <t xml:space="preserve">      jul_nPymnts00_12  NUMBER(18,3),     -- 071</t>
  </si>
  <si>
    <t xml:space="preserve">      jul_nPymnts13_24  NUMBER(18,3),     -- 072</t>
  </si>
  <si>
    <t xml:space="preserve">      jul_nPymnts25_36  NUMBER(18,3),     -- 073</t>
  </si>
  <si>
    <t xml:space="preserve">      jul_nPymntsOver36 NUMBER(18,3),     -- 074</t>
  </si>
  <si>
    <t xml:space="preserve">      tot_nBillings     NUMBER(18,3),     -- 075</t>
  </si>
  <si>
    <t xml:space="preserve">      tot_nPymntsAll    NUMBER(18,3),     -- 076</t>
  </si>
  <si>
    <t xml:space="preserve">      tot_nPymntsLT0    NUMBER(18,3),     -- RCE20150427-2 Add</t>
  </si>
  <si>
    <t xml:space="preserve">      tot_nPymnts00_12  NUMBER(18,3),     -- 077</t>
  </si>
  <si>
    <t xml:space="preserve">      tot_nPymnts13_24  NUMBER(18,3),     -- 078</t>
  </si>
  <si>
    <t xml:space="preserve">      tot_nPymnts25_36  NUMBER(18,3),     -- 079</t>
  </si>
  <si>
    <t xml:space="preserve">      tot_nPymntsOver36 NUMBER(18,3)      -- 080                                          </t>
  </si>
  <si>
    <t xml:space="preserve">  TYPE Format_RetType IS VARRAY(2000) OF Format_RetRecType;</t>
  </si>
  <si>
    <t xml:space="preserve">  FormatReturn Format_RetType;   </t>
  </si>
  <si>
    <t xml:space="preserve">  FormatReturn_Empty Format_RetType;</t>
  </si>
  <si>
    <t xml:space="preserve">  sTgtLineHdrLn1 VARCHAR2(4000) :=</t>
  </si>
  <si>
    <t xml:space="preserve">          'Fiscal Year'||'|'||</t>
  </si>
  <si>
    <t xml:space="preserve">          'Customer Class'||'|'||</t>
  </si>
  <si>
    <t xml:space="preserve">          --</t>
  </si>
  <si>
    <t xml:space="preserve">          -- RCE20150504-3 Replace Begin</t>
  </si>
  <si>
    <t xml:space="preserve">          --'Jun Billings'||'|'||</t>
  </si>
  <si>
    <t xml:space="preserve">          --'Payments (All)'||'|'||</t>
  </si>
  <si>
    <t xml:space="preserve">          --'Payments &lt;0 Months'||'|'|| -- RCE20150427-2 Add</t>
  </si>
  <si>
    <t xml:space="preserve">          --'Payments 0-12 Months'||'|'||</t>
  </si>
  <si>
    <t xml:space="preserve">          --'Payments 13-24 Months'||'|'||</t>
  </si>
  <si>
    <t xml:space="preserve">          --'Payments 25-36 Months'||'|'||</t>
  </si>
  <si>
    <t xml:space="preserve">          --'Payments &gt;36 Months'||'|'||</t>
  </si>
  <si>
    <t xml:space="preserve">          ----</t>
  </si>
  <si>
    <t xml:space="preserve">          --'May Billings'||'|'||</t>
  </si>
  <si>
    <t xml:space="preserve">          --'Apr Billings'||'|'||</t>
  </si>
  <si>
    <t xml:space="preserve">          --'Mar Billings'||'|'||</t>
  </si>
  <si>
    <t xml:space="preserve">          --'Feb Billings'||'|'||</t>
  </si>
  <si>
    <t xml:space="preserve">          --'Payments &gt;36 Months'||'|'|| </t>
  </si>
  <si>
    <t xml:space="preserve">          --'Jan Billings'||'|'||</t>
  </si>
  <si>
    <t xml:space="preserve">          --'Dec Billings'||'|'||</t>
  </si>
  <si>
    <t xml:space="preserve">          --'Nov Billings'||'|'||</t>
  </si>
  <si>
    <t xml:space="preserve">          --'Oct Billings'||'|'||</t>
  </si>
  <si>
    <t xml:space="preserve">          --'Sep Billings'||'|'||</t>
  </si>
  <si>
    <t xml:space="preserve">          --'Aug Billings'||'|'||</t>
  </si>
  <si>
    <t xml:space="preserve">          --'Jul Billings'||'|'||</t>
  </si>
  <si>
    <t xml:space="preserve">          -- RCE20150504-3 Replace With</t>
  </si>
  <si>
    <t xml:space="preserve">          'Jul Billings'||'|'||</t>
  </si>
  <si>
    <t xml:space="preserve">          'Payments (All)'||'|'||</t>
  </si>
  <si>
    <t xml:space="preserve">          'Payments &lt;0 Months'||'|'||</t>
  </si>
  <si>
    <t xml:space="preserve">          'Payments 0-12 Months'||'|'||</t>
  </si>
  <si>
    <t xml:space="preserve">          'Payments 13-24 Months'||'|'||</t>
  </si>
  <si>
    <t xml:space="preserve">          'Payments 25-36 Months'||'|'||</t>
  </si>
  <si>
    <t xml:space="preserve">          'Payments &gt;36 Months'||'|'||</t>
  </si>
  <si>
    <t xml:space="preserve">          'Aug Billings'||'|'||</t>
  </si>
  <si>
    <t xml:space="preserve">          'Sep Billings'||'|'||</t>
  </si>
  <si>
    <t xml:space="preserve">          'Oct Billings'||'|'||</t>
  </si>
  <si>
    <t xml:space="preserve">          'Nov Billings'||'|'||</t>
  </si>
  <si>
    <t xml:space="preserve">          'Dec Billings'||'|'||</t>
  </si>
  <si>
    <t xml:space="preserve">          'Jan Billings'||'|'||</t>
  </si>
  <si>
    <t xml:space="preserve">          'Feb Billings'||'|'||</t>
  </si>
  <si>
    <t xml:space="preserve">          'Payments &gt;36 Months'||'|'|| </t>
  </si>
  <si>
    <t xml:space="preserve">          'Mar Billings'||'|'||</t>
  </si>
  <si>
    <t xml:space="preserve">          'Payments &gt;36 Months'||'|'||         </t>
  </si>
  <si>
    <t xml:space="preserve">          'Apr Billings'||'|'||</t>
  </si>
  <si>
    <t xml:space="preserve">          'May Billings'||'|'||</t>
  </si>
  <si>
    <t xml:space="preserve">          'Jun Billings'||'|'||</t>
  </si>
  <si>
    <t xml:space="preserve">          -- RCE20150504-3 Replace End</t>
  </si>
  <si>
    <t xml:space="preserve">          'Total Billings'||'|'||</t>
  </si>
  <si>
    <t xml:space="preserve">          'Total Payments (All)'||'|'||</t>
  </si>
  <si>
    <t xml:space="preserve">          'Payments &lt;0 Months'||'|'|| -- RCE20150427-2 Add</t>
  </si>
  <si>
    <t xml:space="preserve">          'Total Payments 0-12 Months'||'|'||</t>
  </si>
  <si>
    <t xml:space="preserve">          'Total Payments 13-24 Months'||'|'||</t>
  </si>
  <si>
    <t xml:space="preserve">          'Total Payments 25-36 Months'||'|'||</t>
  </si>
  <si>
    <t xml:space="preserve">          'Total Payments &gt;36 Months'         </t>
  </si>
  <si>
    <t xml:space="preserve">        ;  </t>
  </si>
  <si>
    <t xml:space="preserve">--  </t>
  </si>
  <si>
    <t xml:space="preserve">  PROCEDURE RunPwd_bvRpt4_format_v5_pwd(inExtractStartDt VARCHAR,inExtractEndDt VARCHAR);</t>
  </si>
  <si>
    <t>END miipwd_bvRpt4_format_v5_pwd;</t>
  </si>
  <si>
    <t>/</t>
  </si>
  <si>
    <t>CREATE OR REPLACE PACKAGE BODY pwd.miipwd_bvRpt4_format_v5_PWD AS</t>
  </si>
  <si>
    <t xml:space="preserve">   NAME:       miipwd_bvRpt4_format_v3</t>
  </si>
  <si>
    <t xml:space="preserve">               outlines 3 reports for Report#1.  The procedure RunPwd_bvRpt1c_format</t>
  </si>
  <si>
    <t xml:space="preserve">               produces the requested layout for Report 1c from data loaded into</t>
  </si>
  <si>
    <t xml:space="preserve">               there two tables:  pwd.miipwdBVRpt1a and pwd.miipwdBVRpt1b</t>
  </si>
  <si>
    <t xml:space="preserve">   1.0        4/8/2015   RCE     1. Created this package.</t>
  </si>
  <si>
    <t xml:space="preserve">   2.0        4/26/2015  RCE     Modified for version 3.</t>
  </si>
  <si>
    <t xml:space="preserve">                                 Tag: RCE20150426-1</t>
  </si>
  <si>
    <t xml:space="preserve">                                     Tag: RCE20150429-1  </t>
  </si>
  <si>
    <t xml:space="preserve">   v5.2       4/30/2015  RCE       The new bucket for &lt;0 did not show totals.</t>
  </si>
  <si>
    <t xml:space="preserve">                                   Made fix to correct that issue. </t>
  </si>
  <si>
    <t xml:space="preserve">                                     Tag:  RCE20150504-3     </t>
  </si>
  <si>
    <t xml:space="preserve">                                     FY month end of June 30th.  </t>
  </si>
  <si>
    <t xml:space="preserve">                                  Tag: RCE20150517-1     </t>
  </si>
  <si>
    <t xml:space="preserve">                                  Tag: RCE20150518-2  </t>
  </si>
  <si>
    <t xml:space="preserve">                                  Tag: RCE20150606-1                                                                                                                                                                                                                    </t>
  </si>
  <si>
    <t xml:space="preserve">  PROCEDURE RunPwd_bvRpt4_format_v5_pwd (inExtractStartDt VARCHAR,inExtractEndDt VARCHAR)</t>
  </si>
  <si>
    <t xml:space="preserve">  IS </t>
  </si>
  <si>
    <t xml:space="preserve">  BEGIN</t>
  </si>
  <si>
    <t xml:space="preserve">    cPos:='Initialize';</t>
  </si>
  <si>
    <t xml:space="preserve">    cStartTime  := TO_CHAR(SYSDATE,'YYYYMMDD_HH24MISS');</t>
  </si>
  <si>
    <t xml:space="preserve">    sOutFileName:='bvRpt4_format_v5.4_pwd_'||cStartTime||'.txt';</t>
  </si>
  <si>
    <t xml:space="preserve">    cPos:='openOutputFile';</t>
  </si>
  <si>
    <t xml:space="preserve">    --fileTgt := UTL_FILE.fopen( sUtlFileDir, sOutFileName, 'W' ); -- RCE20150409-1 Replaced</t>
  </si>
  <si>
    <t xml:space="preserve">    fileTgt := UTL_FILE.fopen( sUtlFileDir, sOutFileName, 'W', 32767 );</t>
  </si>
  <si>
    <t xml:space="preserve">    sTgtLine:='----'||</t>
  </si>
  <si>
    <t xml:space="preserve">      'timeStart:   '||TO_CHAR(SYSDATE,'YYYYMMDD HH24:MI:SS')</t>
  </si>
  <si>
    <t xml:space="preserve">      ;   </t>
  </si>
  <si>
    <t xml:space="preserve">    dbms_output.put_line(sTgtLine);   </t>
  </si>
  <si>
    <t xml:space="preserve">    -- Show header in output file</t>
  </si>
  <si>
    <t xml:space="preserve">    cPos:='utlHeader';</t>
  </si>
  <si>
    <t xml:space="preserve">    utl_file.put_line( fileTgt, sTgtLineHdrLn1 );     </t>
  </si>
  <si>
    <t xml:space="preserve">    cPos:='getSrvTypCustTyp';</t>
  </si>
  <si>
    <t xml:space="preserve">    --</t>
  </si>
  <si>
    <t xml:space="preserve">    -- Pre-Populate the report format collection with all distinct customer classes.</t>
  </si>
  <si>
    <t xml:space="preserve">    BEGIN</t>
  </si>
  <si>
    <t xml:space="preserve">      SELECT </t>
  </si>
  <si>
    <t xml:space="preserve">        DISTINCT </t>
  </si>
  <si>
    <t xml:space="preserve">          (CASE</t>
  </si>
  <si>
    <t xml:space="preserve">             WHEN w.extract BETWEEN '20090831' AND '20100630' THEN 'FY10'</t>
  </si>
  <si>
    <t xml:space="preserve">             WHEN w.extract BETWEEN '20100731' AND '20110630' THEN 'FY11'</t>
  </si>
  <si>
    <t xml:space="preserve">             WHEN w.extract BETWEEN '20110803' AND '20120705' THEN 'FY12'</t>
  </si>
  <si>
    <t xml:space="preserve">             WHEN w.extract BETWEEN '20120806' AND '20130630' THEN 'FY13'</t>
  </si>
  <si>
    <t xml:space="preserve">             WHEN w.extract BETWEEN '20130731' AND '20140630' THEN 'FY14'</t>
  </si>
  <si>
    <t xml:space="preserve">           END) FY,</t>
  </si>
  <si>
    <t xml:space="preserve">          --w.extract ExtractDt,</t>
  </si>
  <si>
    <t xml:space="preserve">          (CASE </t>
  </si>
  <si>
    <t xml:space="preserve">           WHEN TRIM(w.customer_type) IN ('4','G','P','W')</t>
  </si>
  <si>
    <t xml:space="preserve">            THEN</t>
  </si>
  <si>
    <t xml:space="preserve">              (CASE </t>
  </si>
  <si>
    <t xml:space="preserve">                WHEN TRIM(w.inst_code) IN ('08','10','11','12') THEN '01-General Service-Residential'</t>
  </si>
  <si>
    <t xml:space="preserve">                WHEN TRIM(w.inst_code) IN ('09','13','14','15','16','17','18', '21','22','23','24','25','26','33') THEN '02-General Service-Commercial'</t>
  </si>
  <si>
    <t xml:space="preserve">                WHEN TRIM(w.inst_code) = '19' THEN '03-General Service-Industrial'</t>
  </si>
  <si>
    <t xml:space="preserve">                WHEN TRIM(w.inst_code) = '20' THEN '04-General Service-Public Utilities'</t>
  </si>
  <si>
    <t xml:space="preserve">              END)</t>
  </si>
  <si>
    <t xml:space="preserve">                WHEN TRIM(w.customer_type) = 'A' THEN '05-P.H.A'</t>
  </si>
  <si>
    <t xml:space="preserve">                WHEN TRIM(w.customer_type) = 'C' THEN '06-Charity/Non-Public Schools'</t>
  </si>
  <si>
    <t xml:space="preserve">                WHEN TRIM(w.customer_type) = 'E' THEN '07-Public Schools'</t>
  </si>
  <si>
    <t xml:space="preserve">                WHEN TRIM(w.customer_type) = 'D' THEN '08-Senior Citizens Discount'</t>
  </si>
  <si>
    <t xml:space="preserve">                WHEN TRIM(w.customer_type) = 'H' THEN '09-Hand Bill'</t>
  </si>
  <si>
    <t xml:space="preserve">                WHEN TRIM(w.customer_type) = 'L' THEN '10-City Leased' </t>
  </si>
  <si>
    <t xml:space="preserve">                WHEN TRIM(w.customer_type) = 'N' THEN '11-Hospital/University'</t>
  </si>
  <si>
    <t xml:space="preserve">                WHEN TRIM(w.customer_type) = 'S' THEN '12-Scheduled'</t>
  </si>
  <si>
    <t xml:space="preserve">                WHEN TRIM(w.customer_type) = 'Y' THEN '13-Fire Service'</t>
  </si>
  <si>
    <t xml:space="preserve">                WHEN TRIM(w.customer_type) = 'Z' THEN '14-City Government'</t>
  </si>
  <si>
    <t xml:space="preserve">                ELSE '15-Unknown'</t>
  </si>
  <si>
    <t xml:space="preserve">              END) CustClass</t>
  </si>
  <si>
    <t xml:space="preserve">                ,0,0,0,0,0,0,0 -- RCE20150427-1 Added ,0</t>
  </si>
  <si>
    <t xml:space="preserve">      BULK COLLECT INTO FormatReturn</t>
  </si>
  <si>
    <t xml:space="preserve">      FROM pwd.phl_stgou_research_wrad w</t>
  </si>
  <si>
    <t xml:space="preserve">      WHERE w.extract BETWEEN inExtractStartDt AND inExtractEndDt --'20090831' AND '20140630'</t>
  </si>
  <si>
    <t xml:space="preserve">      ORDER BY 1,2</t>
  </si>
  <si>
    <t xml:space="preserve">      ;</t>
  </si>
  <si>
    <t xml:space="preserve">      'time FormatReturn Initialized: '||TO_CHAR(SYSDATE,'YYYYMMDD HH24:MI:SS')</t>
  </si>
  <si>
    <t xml:space="preserve">    dbms_output.put_line(sTgtLine);       </t>
  </si>
  <si>
    <t xml:space="preserve">    EXCEPTION </t>
  </si>
  <si>
    <t xml:space="preserve">      WHEN OTHERS THEN</t>
  </si>
  <si>
    <t xml:space="preserve">        dbms_output.put_line('Error-'||cPos||'-'||sqlerrm);</t>
  </si>
  <si>
    <t xml:space="preserve">    END;</t>
  </si>
  <si>
    <t xml:space="preserve">    cPos:='loadExtrDates';</t>
  </si>
  <si>
    <t xml:space="preserve">    -- For each extract date between the input parameter start and end date</t>
  </si>
  <si>
    <t xml:space="preserve">    -- including those start and end dates, produce a list of those extract </t>
  </si>
  <si>
    <t xml:space="preserve">    -- dates and the start and end dates of of those extract months.  Those</t>
  </si>
  <si>
    <t xml:space="preserve">    -- values will be used for getting report totals by extract month. </t>
  </si>
  <si>
    <t xml:space="preserve">        w.extract</t>
  </si>
  <si>
    <t xml:space="preserve">       ,(CASE </t>
  </si>
  <si>
    <t xml:space="preserve">          WHEN SUBSTR(w.extract,7,2) BETWEEN '27' AND '31'</t>
  </si>
  <si>
    <t xml:space="preserve">          THEN </t>
  </si>
  <si>
    <t xml:space="preserve">            TO_DATE(SUBSTR(w.extract,1,6)||'01 00:00:00','YYYYMMDD HH24:MI:SS')</t>
  </si>
  <si>
    <t xml:space="preserve">          ELSE</t>
  </si>
  <si>
    <t xml:space="preserve">            TRUNC(TRUNC(TO_DATE(w.extract,'YYYYMMDD'),'MM')-1,'MM')</t>
  </si>
  <si>
    <t xml:space="preserve">         END) MinCrDttm</t>
  </si>
  <si>
    <t xml:space="preserve">       ,(CASE</t>
  </si>
  <si>
    <t xml:space="preserve">            TO_DATE(TO_CHAR(TRUNC(TO_DATE(w.extract,'YYYYMMDD')+5,'MM')-1,'YYYYMMDD')||' 23:59:59','YYYYMMDD HH24:MI:SS')</t>
  </si>
  <si>
    <t xml:space="preserve">            TO_DATE(TO_CHAR(TRUNC(TO_DATE(w.extract,'YYYYMMDD'),'MM')-1,'YYYYMMDD')||' 23:59:59','YYYYMMDD HH24:MI:SS')</t>
  </si>
  <si>
    <t xml:space="preserve">         END) MaxCrDttm</t>
  </si>
  <si>
    <t xml:space="preserve">       ,count(*) Cnt</t>
  </si>
  <si>
    <t xml:space="preserve">      -- RCE20150517-1 Add Begin</t>
  </si>
  <si>
    <t xml:space="preserve">      -- Determine static start and end dates for each bucket based upon the </t>
  </si>
  <si>
    <t xml:space="preserve">      -- Extract date ranges that represent each fiscal year.  These start and</t>
  </si>
  <si>
    <t xml:space="preserve">      -- end dates are used by the select cursor as parameters for determining</t>
  </si>
  <si>
    <t xml:space="preserve">      -- which bucket the payment belongs for reporting payment patterns.</t>
  </si>
  <si>
    <t xml:space="preserve">           WHEN w.extract BETWEEN '20090831' AND '20100630' THEN TO_DATE('20090701 00000','YYYYMMDD SSSSS')</t>
  </si>
  <si>
    <t xml:space="preserve">           WHEN w.extract BETWEEN '20100731' AND '20110630' THEN TO_DATE('20100701 00000','YYYYMMDD SSSSS')</t>
  </si>
  <si>
    <t xml:space="preserve">           WHEN w.extract BETWEEN '20110803' AND '20120705' THEN TO_DATE('20110701 00000','YYYYMMDD SSSSS')</t>
  </si>
  <si>
    <t xml:space="preserve">           WHEN w.extract BETWEEN '20120806' AND '20130630' THEN TO_DATE('20120701 00000','YYYYMMDD SSSSS')</t>
  </si>
  <si>
    <t xml:space="preserve">           WHEN w.extract BETWEEN '20130731' AND '20140630' THEN TO_DATE('20130701 00000','YYYYMMDD SSSSS')</t>
  </si>
  <si>
    <t xml:space="preserve">         END) d00_12_Start</t>
  </si>
  <si>
    <t xml:space="preserve">           WHEN w.extract BETWEEN '20090831' AND '20100630' THEN TO_DATE('20100630 86399','YYYYMMDD SSSSS')</t>
  </si>
  <si>
    <t xml:space="preserve">           WHEN w.extract BETWEEN '20100731' AND '20110630' THEN TO_DATE('20110630 86399','YYYYMMDD SSSSS')</t>
  </si>
  <si>
    <t xml:space="preserve">           WHEN w.extract BETWEEN '20110803' AND '20120705' THEN TO_DATE('20120630 86399','YYYYMMDD SSSSS')</t>
  </si>
  <si>
    <t xml:space="preserve">           WHEN w.extract BETWEEN '20120806' AND '20130630' THEN TO_DATE('20130630 86399','YYYYMMDD SSSSS')</t>
  </si>
  <si>
    <t xml:space="preserve">           WHEN w.extract BETWEEN '20130731' AND '20140630' THEN TO_DATE('20140630 86399','YYYYMMDD SSSSS')</t>
  </si>
  <si>
    <t xml:space="preserve">         END) d00_12_End  </t>
  </si>
  <si>
    <t xml:space="preserve">           WHEN w.extract BETWEEN '20090831' AND '20100630' THEN TO_DATE('20100701 00000','YYYYMMDD SSSSS')</t>
  </si>
  <si>
    <t xml:space="preserve">           WHEN w.extract BETWEEN '20100731' AND '20110630' THEN TO_DATE('20110701 00000','YYYYMMDD SSSSS')</t>
  </si>
  <si>
    <t xml:space="preserve">           WHEN w.extract BETWEEN '20110803' AND '20120705' THEN TO_DATE('20120701 00000','YYYYMMDD SSSSS')</t>
  </si>
  <si>
    <t xml:space="preserve">           WHEN w.extract BETWEEN '20120806' AND '20130630' THEN TO_DATE('20130701 00000','YYYYMMDD SSSSS')</t>
  </si>
  <si>
    <t xml:space="preserve">           WHEN w.extract BETWEEN '20130731' AND '20140630' THEN TO_DATE('20140701 00000','YYYYMMDD SSSSS')</t>
  </si>
  <si>
    <t xml:space="preserve">         END) d13_24_Start</t>
  </si>
  <si>
    <t xml:space="preserve">           WHEN w.extract BETWEEN '20090831' AND '20100630' THEN TO_DATE('20110630 86399','YYYYMMDD SSSSS')</t>
  </si>
  <si>
    <t xml:space="preserve">           WHEN w.extract BETWEEN '20100731' AND '20110630' THEN TO_DATE('20120630 86399','YYYYMMDD SSSSS')</t>
  </si>
  <si>
    <t xml:space="preserve">           WHEN w.extract BETWEEN '20110803' AND '20120705' THEN TO_DATE('20130630 86399','YYYYMMDD SSSSS')</t>
  </si>
  <si>
    <t xml:space="preserve">           WHEN w.extract BETWEEN '20120806' AND '20130630' THEN TO_DATE('20140630 86399','YYYYMMDD SSSSS')</t>
  </si>
  <si>
    <t xml:space="preserve">           WHEN w.extract BETWEEN '20130731' AND '20140630' THEN TO_DATE('20150630 86399','YYYYMMDD SSSSS')</t>
  </si>
  <si>
    <t xml:space="preserve">         END) d13_24_End </t>
  </si>
  <si>
    <t xml:space="preserve">           WHEN w.extract BETWEEN '20090831' AND '20100630' THEN TO_DATE('20110701 00000','YYYYMMDD SSSSS')</t>
  </si>
  <si>
    <t xml:space="preserve">           WHEN w.extract BETWEEN '20100731' AND '20110630' THEN TO_DATE('20120701 00000','YYYYMMDD SSSSS')</t>
  </si>
  <si>
    <t xml:space="preserve">           WHEN w.extract BETWEEN '20110803' AND '20120705' THEN TO_DATE('20130701 00000','YYYYMMDD SSSSS')</t>
  </si>
  <si>
    <t xml:space="preserve">           WHEN w.extract BETWEEN '20120806' AND '20130630' THEN TO_DATE('20140701 00000','YYYYMMDD SSSSS')</t>
  </si>
  <si>
    <t xml:space="preserve">           WHEN w.extract BETWEEN '20130731' AND '20140630' THEN TO_DATE('20150701 00000','YYYYMMDD SSSSS')</t>
  </si>
  <si>
    <t xml:space="preserve">         END) d25_36_Start</t>
  </si>
  <si>
    <t xml:space="preserve">           WHEN w.extract BETWEEN '20090831' AND '20100630' THEN TO_DATE('20120630 86399','YYYYMMDD SSSSS')</t>
  </si>
  <si>
    <t xml:space="preserve">           WHEN w.extract BETWEEN '20100731' AND '20110630' THEN TO_DATE('20130630 86399','YYYYMMDD SSSSS')</t>
  </si>
  <si>
    <t xml:space="preserve">           WHEN w.extract BETWEEN '20110803' AND '20120705' THEN TO_DATE('20140630 86399','YYYYMMDD SSSSS')</t>
  </si>
  <si>
    <t xml:space="preserve">           WHEN w.extract BETWEEN '20120806' AND '20130630' THEN TO_DATE('20150630 86399','YYYYMMDD SSSSS')</t>
  </si>
  <si>
    <t xml:space="preserve">           WHEN w.extract BETWEEN '20130731' AND '20140630' THEN TO_DATE('20160630 86399','YYYYMMDD SSSSS')</t>
  </si>
  <si>
    <t xml:space="preserve">         END) d25_36_End                </t>
  </si>
  <si>
    <t xml:space="preserve">      -- RCE20150517-1 Add End </t>
  </si>
  <si>
    <t xml:space="preserve">      BULK COLLECT INTO ExtrArray</t>
  </si>
  <si>
    <t xml:space="preserve">      WHERE w.extract BETWEEN inExtractStartDt AND inExtractEndDt</t>
  </si>
  <si>
    <t xml:space="preserve">      GROUP BY w.extract</t>
  </si>
  <si>
    <t xml:space="preserve">      ORDER BY w.extract desc</t>
  </si>
  <si>
    <t xml:space="preserve">      EXCEPTION</t>
  </si>
  <si>
    <t xml:space="preserve">        WHEN OTHERS THEN</t>
  </si>
  <si>
    <t xml:space="preserve">          dbms_output.put_line('Error: FY Date Range Insert');</t>
  </si>
  <si>
    <t xml:space="preserve">    END;    </t>
  </si>
  <si>
    <t xml:space="preserve">      'time ExtrArray Initialized: '||TO_CHAR(SYSDATE,'YYYYMMDD HH24:MI:SS')</t>
  </si>
  <si>
    <t xml:space="preserve">    -- </t>
  </si>
  <si>
    <t xml:space="preserve">    -- Loop through all extracts found in the just populated ExtrArray for Rpt4 </t>
  </si>
  <si>
    <t xml:space="preserve">    -- and generate the data for each month</t>
  </si>
  <si>
    <t xml:space="preserve">    cPos:='ExtrArrayLoop';</t>
  </si>
  <si>
    <t xml:space="preserve">    FOR i in ExtrArray.FIRST..ExtrArray.LAST</t>
  </si>
  <si>
    <t xml:space="preserve">    LOOP</t>
  </si>
  <si>
    <t xml:space="preserve">      BEGIN</t>
  </si>
  <si>
    <t xml:space="preserve">        cPos:='ExtrArrayLoopReset';</t>
  </si>
  <si>
    <t xml:space="preserve">        ExtractReturn:=ExtractReturn_Empty;</t>
  </si>
  <si>
    <t xml:space="preserve">        dbms_output.put_line('-----|'||</t>
  </si>
  <si>
    <t xml:space="preserve">          'timeStart: '||TO_CHAR(SYSDATE,'YYYYMMDD HH24:MI:SS')||'|'||</t>
  </si>
  <si>
    <t xml:space="preserve">          ExtrArray(i).cExtractDt||'|'||</t>
  </si>
  <si>
    <t xml:space="preserve">          TO_CHAR(ExtrArray(i).dFromDttm,'YYYYMMDD HH24:MI:SS')||'|'||</t>
  </si>
  <si>
    <t xml:space="preserve">          TO_CHAR(ExtrArray(i).dToDttm,'YYYYMMDD HH24:MI:SS')</t>
  </si>
  <si>
    <t xml:space="preserve">          );  </t>
  </si>
  <si>
    <t xml:space="preserve">        cPos:='ExtrArrayLoopSelcur';  </t>
  </si>
  <si>
    <t xml:space="preserve">        -- RCE20150517-1 Replace Begin</t>
  </si>
  <si>
    <t xml:space="preserve">        --OPEN selCur(ExtrArray(i).cExtractDt,ExtrArray(i).dFromDttm,ExtrArray(i).dToDttm);</t>
  </si>
  <si>
    <t xml:space="preserve">        -- RCE20150517-1 Replace With</t>
  </si>
  <si>
    <t xml:space="preserve">        OPEN selCur(ExtrArray(i).cExtractDt,ExtrArray(i).dFromDttm,ExtrArray(i).dToDttm,</t>
  </si>
  <si>
    <t xml:space="preserve">          ExtrArray(i).d00_12_Start,ExtrArray(i).d00_12_End,</t>
  </si>
  <si>
    <t xml:space="preserve">          ExtrArray(i).d13_24_Start,ExtrArray(i).d13_24_End,</t>
  </si>
  <si>
    <t xml:space="preserve">          ExtrArray(i).d25_36_Start,ExtrArray(i).d25_36_End</t>
  </si>
  <si>
    <t xml:space="preserve">          );</t>
  </si>
  <si>
    <t xml:space="preserve">        -- RCE20150517-1 Replace End</t>
  </si>
  <si>
    <t xml:space="preserve">        FETCH selCur BULK COLLECT INTO ExtractReturn;</t>
  </si>
  <si>
    <t xml:space="preserve">        CLOSE selCur;</t>
  </si>
  <si>
    <t xml:space="preserve">        --</t>
  </si>
  <si>
    <t xml:space="preserve">        -- Populate the FormatReturn Record based upon the extract date and the </t>
  </si>
  <si>
    <t xml:space="preserve">        -- customer class.  </t>
  </si>
  <si>
    <t xml:space="preserve">        cPos:='ExtractReturnLoop';</t>
  </si>
  <si>
    <t xml:space="preserve">        For r in ExtractReturn.FIRST..ExtractReturn.LAST</t>
  </si>
  <si>
    <t xml:space="preserve">        LOOP</t>
  </si>
  <si>
    <t xml:space="preserve">          BEGIN</t>
  </si>
  <si>
    <t xml:space="preserve">            -- Loop through the pre-initialized FormatReturn until the fiscal </t>
  </si>
  <si>
    <t xml:space="preserve">            -- year and customer class are found.</t>
  </si>
  <si>
    <t xml:space="preserve">            l_idx:=FormatReturn.FIRST;</t>
  </si>
  <si>
    <t xml:space="preserve">            WHILE (l_idx IS NOT NULL)</t>
  </si>
  <si>
    <t xml:space="preserve">            LOOP</t>
  </si>
  <si>
    <t xml:space="preserve">              CASE </t>
  </si>
  <si>
    <t xml:space="preserve">                 WHEN ((FormatReturn(l_idx).cFY = 'FY10' </t>
  </si>
  <si>
    <t xml:space="preserve">                         AND FormatReturn(l_idx).cCustClass=ExtractReturn(r).cCustClass </t>
  </si>
  <si>
    <t xml:space="preserve">                         AND ExtractReturn(r).cExtractDt BETWEEN '20090831' AND '20100630') </t>
  </si>
  <si>
    <t xml:space="preserve">                    OR (FormatReturn(l_idx).cFY = 'FY11' </t>
  </si>
  <si>
    <t xml:space="preserve">                         AND ExtractReturn(r).cExtractDt BETWEEN '20100731' AND '20110630') </t>
  </si>
  <si>
    <t xml:space="preserve">                    OR (FormatReturn(l_idx).cFY = 'FY12' </t>
  </si>
  <si>
    <t xml:space="preserve">                         AND ExtractReturn(r).cExtractDt BETWEEN '20110803' AND '20120705')</t>
  </si>
  <si>
    <t xml:space="preserve">                    OR (FormatReturn(l_idx).cFY = 'FY13' </t>
  </si>
  <si>
    <t xml:space="preserve">                         AND ExtractReturn(r).cExtractDt BETWEEN '20120806' AND '20130630') </t>
  </si>
  <si>
    <t xml:space="preserve">                    OR (FormatReturn(l_idx).cFY = 'FY14' </t>
  </si>
  <si>
    <t xml:space="preserve">                         AND ExtractReturn(r).cExtractDt BETWEEN '20130731' AND '20140630')) </t>
  </si>
  <si>
    <t xml:space="preserve">                   THEN </t>
  </si>
  <si>
    <t xml:space="preserve">                     CASE</t>
  </si>
  <si>
    <t xml:space="preserve">                       WHEN ExtractReturn(r).cExtractDt in ('20100731','20110803','20120806','20130731')</t>
  </si>
  <si>
    <t xml:space="preserve">                         THEN</t>
  </si>
  <si>
    <t xml:space="preserve">                           FormatReturn(l_idx).jul_nBillings     := ExtractReturn(r).nBillings;</t>
  </si>
  <si>
    <t xml:space="preserve">                           FormatReturn(l_idx).jul_nPymntsAll    := ExtractReturn(r).nPymntsAll;</t>
  </si>
  <si>
    <t xml:space="preserve">                           FormatReturn(l_idx).jul_nPymntsLT0    := ExtractReturn(r).nPymntsLT0; -- RCE20150430 Add</t>
  </si>
  <si>
    <t xml:space="preserve">                           FormatReturn(l_idx).jul_nPymnts00_12  := ExtractReturn(r).nPymnts00_12;</t>
  </si>
  <si>
    <t xml:space="preserve">                           FormatReturn(l_idx).jul_nPymnts13_24  := ExtractReturn(r).nPymnts13_24;</t>
  </si>
  <si>
    <t xml:space="preserve">                           FormatReturn(l_idx).jul_nPymnts25_36  := ExtractReturn(r).nPymnts25_36;</t>
  </si>
  <si>
    <t xml:space="preserve">                           FormatReturn(l_idx).jul_nPymntsOver36 := ExtractReturn(r).nPymntsOver36;</t>
  </si>
  <si>
    <t xml:space="preserve">                       WHEN ExtractReturn(r).cExtractDt in ('20090831','20100831','20110907','20120905','20130831') </t>
  </si>
  <si>
    <t xml:space="preserve">                           FormatReturn(l_idx).aug_nBillings     := ExtractReturn(r).nBillings;</t>
  </si>
  <si>
    <t xml:space="preserve">                           FormatReturn(l_idx).aug_nPymntsAll    := ExtractReturn(r).nPymntsAll;</t>
  </si>
  <si>
    <t xml:space="preserve">                           FormatReturn(l_idx).aug_nPymntsLT0    := ExtractReturn(r).nPymntsLT0; -- RCE20150430 Add</t>
  </si>
  <si>
    <t xml:space="preserve">                           FormatReturn(l_idx).aug_nPymnts00_12  := ExtractReturn(r).nPymnts00_12;</t>
  </si>
  <si>
    <t xml:space="preserve">                           FormatReturn(l_idx).aug_nPymnts13_24  := ExtractReturn(r).nPymnts13_24;</t>
  </si>
  <si>
    <t xml:space="preserve">                           FormatReturn(l_idx).aug_nPymnts25_36  := ExtractReturn(r).nPymnts25_36;</t>
  </si>
  <si>
    <t xml:space="preserve">                           FormatReturn(l_idx).aug_nPymntsOver36 := ExtractReturn(r).nPymntsOver36;  </t>
  </si>
  <si>
    <t xml:space="preserve">                       WHEN ExtractReturn(r).cExtractDt in ('20090930','20100930','20111006','20121004','20130930') </t>
  </si>
  <si>
    <t xml:space="preserve">                           FormatReturn(l_idx).sep_nBillings     := ExtractReturn(r).nBillings;</t>
  </si>
  <si>
    <t xml:space="preserve">                           FormatReturn(l_idx).sep_nPymntsAll    := ExtractReturn(r).nPymntsAll;</t>
  </si>
  <si>
    <t xml:space="preserve">                           FormatReturn(l_idx).sep_nPymntsLT0    := ExtractReturn(r).nPymntsLT0; -- RCE20150430 Add</t>
  </si>
  <si>
    <t xml:space="preserve">                           FormatReturn(l_idx).sep_nPymnts00_12  := ExtractReturn(r).nPymnts00_12;</t>
  </si>
  <si>
    <t xml:space="preserve">                           FormatReturn(l_idx).sep_nPymnts13_24  := ExtractReturn(r).nPymnts13_24;</t>
  </si>
  <si>
    <t xml:space="preserve">                           FormatReturn(l_idx).sep_nPymnts25_36  := ExtractReturn(r).nPymnts25_36;</t>
  </si>
  <si>
    <t xml:space="preserve">                           FormatReturn(l_idx).sep_nPymntsOver36 := ExtractReturn(r).nPymntsOver36;   </t>
  </si>
  <si>
    <t xml:space="preserve">                       WHEN ExtractReturn(r).cExtractDt in ('20091031','20101031','20111104','20121105','20131031') </t>
  </si>
  <si>
    <t xml:space="preserve">                           FormatReturn(l_idx).oct_nBillings     := ExtractReturn(r).nBillings;</t>
  </si>
  <si>
    <t xml:space="preserve">                           FormatReturn(l_idx).oct_nPymntsAll    := ExtractReturn(r).nPymntsAll;</t>
  </si>
  <si>
    <t xml:space="preserve">                           FormatReturn(l_idx).oct_nPymntsLT0    := ExtractReturn(r).nPymntsLT0; -- RCE20150430 Add</t>
  </si>
  <si>
    <t xml:space="preserve">                           FormatReturn(l_idx).oct_nPymnts00_12  := ExtractReturn(r).nPymnts00_12;</t>
  </si>
  <si>
    <t xml:space="preserve">                           FormatReturn(l_idx).oct_nPymnts13_24  := ExtractReturn(r).nPymnts13_24;</t>
  </si>
  <si>
    <t xml:space="preserve">                           FormatReturn(l_idx).oct_nPymnts25_36  := ExtractReturn(r).nPymnts25_36;</t>
  </si>
  <si>
    <t xml:space="preserve">                           FormatReturn(l_idx).oct_nPymntsOver36 := ExtractReturn(r).nPymntsOver36; </t>
  </si>
  <si>
    <t xml:space="preserve">                       WHEN ExtractReturn(r).cExtractDt in ('20091130','20101130','20111204','20121205','20131130') </t>
  </si>
  <si>
    <t xml:space="preserve">                           FormatReturn(l_idx).nov_nBillings     := ExtractReturn(r).nBillings;</t>
  </si>
  <si>
    <t xml:space="preserve">                           FormatReturn(l_idx).nov_nPymntsAll    := ExtractReturn(r).nPymntsAll;</t>
  </si>
  <si>
    <t xml:space="preserve">                           FormatReturn(l_idx).nov_nPymntsLT0    := ExtractReturn(r).nPymntsLT0; -- RCE20150430 Add</t>
  </si>
  <si>
    <t xml:space="preserve">                           FormatReturn(l_idx).nov_nPymnts00_12  := ExtractReturn(r).nPymnts00_12;</t>
  </si>
  <si>
    <t xml:space="preserve">                           FormatReturn(l_idx).nov_nPymnts13_24  := ExtractReturn(r).nPymnts13_24;</t>
  </si>
  <si>
    <t xml:space="preserve">                           FormatReturn(l_idx).nov_nPymnts25_36  := ExtractReturn(r).nPymnts25_36;</t>
  </si>
  <si>
    <t xml:space="preserve">                           FormatReturn(l_idx).nov_nPymntsOver36 := ExtractReturn(r).nPymntsOver36;      </t>
  </si>
  <si>
    <t xml:space="preserve">                       WHEN ExtractReturn(r).cExtractDt in ('20091231','20101231','20120105','20130104','20131231') </t>
  </si>
  <si>
    <t xml:space="preserve">                           FormatReturn(l_idx).dec_nBillings     := ExtractReturn(r).nBillings;</t>
  </si>
  <si>
    <t xml:space="preserve">                           FormatReturn(l_idx).dec_nPymntsAll    := ExtractReturn(r).nPymntsAll;</t>
  </si>
  <si>
    <t xml:space="preserve">                           FormatReturn(l_idx).dec_nPymntsLT0    := ExtractReturn(r).nPymntsLT0; -- RCE20150430 Add</t>
  </si>
  <si>
    <t xml:space="preserve">                           FormatReturn(l_idx).dec_nPymnts00_12  := ExtractReturn(r).nPymnts00_12;</t>
  </si>
  <si>
    <t xml:space="preserve">                           FormatReturn(l_idx).dec_nPymnts13_24  := ExtractReturn(r).nPymnts13_24;</t>
  </si>
  <si>
    <t xml:space="preserve">                           FormatReturn(l_idx).dec_nPymnts25_36  := ExtractReturn(r).nPymnts25_36;</t>
  </si>
  <si>
    <t xml:space="preserve">                           FormatReturn(l_idx).dec_nPymntsOver36 := ExtractReturn(r).nPymntsOver36;      </t>
  </si>
  <si>
    <t xml:space="preserve">                       WHEN ExtractReturn(r).cExtractDt in ('20100131','20110131','20120207','20130131','20140131')</t>
  </si>
  <si>
    <t xml:space="preserve">                           FormatReturn(l_idx).jan_nBillings     := ExtractReturn(r).nBillings;</t>
  </si>
  <si>
    <t xml:space="preserve">                           FormatReturn(l_idx).jan_nPymntsAll    := ExtractReturn(r).nPymntsAll;</t>
  </si>
  <si>
    <t xml:space="preserve">                           FormatReturn(l_idx).jan_nPymntsLT0    := ExtractReturn(r).nPymntsLT0; -- RCE20150430 Add</t>
  </si>
  <si>
    <t xml:space="preserve">                           FormatReturn(l_idx).jan_nPymnts00_12  := ExtractReturn(r).nPymnts00_12;</t>
  </si>
  <si>
    <t xml:space="preserve">                           FormatReturn(l_idx).jan_nPymnts13_24  := ExtractReturn(r).nPymnts13_24;</t>
  </si>
  <si>
    <t xml:space="preserve">                           FormatReturn(l_idx).jan_nPymnts25_36  := ExtractReturn(r).nPymnts25_36;</t>
  </si>
  <si>
    <t xml:space="preserve">                           FormatReturn(l_idx).jan_nPymntsOver36 := ExtractReturn(r).nPymntsOver36;            </t>
  </si>
  <si>
    <t xml:space="preserve">                       WHEN ExtractReturn(r).cExtractDt in ('20100228','20110228','20120306','20130228','20140228') </t>
  </si>
  <si>
    <t xml:space="preserve">                           FormatReturn(l_idx).feb_nBillings     := ExtractReturn(r).nBillings;</t>
  </si>
  <si>
    <t xml:space="preserve">                           FormatReturn(l_idx).feb_nPymntsAll    := ExtractReturn(r).nPymntsAll;</t>
  </si>
  <si>
    <t xml:space="preserve">                           FormatReturn(l_idx).feb_nPymntsLT0    := ExtractReturn(r).nPymntsLT0; -- RCE20150430 Add</t>
  </si>
  <si>
    <t xml:space="preserve">                           FormatReturn(l_idx).feb_nPymnts00_12  := ExtractReturn(r).nPymnts00_12;</t>
  </si>
  <si>
    <t xml:space="preserve">                           FormatReturn(l_idx).feb_nPymnts13_24  := ExtractReturn(r).nPymnts13_24;</t>
  </si>
  <si>
    <t xml:space="preserve">                           FormatReturn(l_idx).feb_nPymnts25_36  := ExtractReturn(r).nPymnts25_36;</t>
  </si>
  <si>
    <t xml:space="preserve">                           FormatReturn(l_idx).feb_nPymntsOver36 := ExtractReturn(r).nPymntsOver36;   </t>
  </si>
  <si>
    <t xml:space="preserve">                       WHEN ExtractReturn(r).cExtractDt in ('20110331','20120405','20130405','20140331') </t>
  </si>
  <si>
    <t xml:space="preserve">                           FormatReturn(l_idx).mar_nBillings     := ExtractReturn(r).nBillings;</t>
  </si>
  <si>
    <t xml:space="preserve">                           FormatReturn(l_idx).mar_nPymntsAll    := ExtractReturn(r).nPymntsAll;</t>
  </si>
  <si>
    <t xml:space="preserve">                           FormatReturn(l_idx).mar_nPymntsLT0    := ExtractReturn(r).nPymntsLT0; -- RCE20150430 Add</t>
  </si>
  <si>
    <t xml:space="preserve">                           FormatReturn(l_idx).mar_nPymnts00_12  := ExtractReturn(r).nPymnts00_12;</t>
  </si>
  <si>
    <t xml:space="preserve">                           FormatReturn(l_idx).mar_nPymnts13_24  := ExtractReturn(r).nPymnts13_24;</t>
  </si>
  <si>
    <t xml:space="preserve">                           FormatReturn(l_idx).mar_nPymnts25_36  := ExtractReturn(r).nPymnts25_36;</t>
  </si>
  <si>
    <t xml:space="preserve">                           FormatReturn(l_idx).mar_nPymntsOver36 := ExtractReturn(r).nPymntsOver36;    </t>
  </si>
  <si>
    <t xml:space="preserve">                       WHEN ExtractReturn(r).cExtractDt in ('20100430','20110430','20120507','20130506','20140430') </t>
  </si>
  <si>
    <t xml:space="preserve">                           FormatReturn(l_idx).apr_nBillings     := ExtractReturn(r).nBillings;</t>
  </si>
  <si>
    <t xml:space="preserve">                           FormatReturn(l_idx).apr_nPymntsAll    := ExtractReturn(r).nPymntsAll;</t>
  </si>
  <si>
    <t xml:space="preserve">                           FormatReturn(l_idx).apr_nPymntsLT0    := ExtractReturn(r).nPymntsLT0; -- RCE20150430 Add</t>
  </si>
  <si>
    <t xml:space="preserve">                           FormatReturn(l_idx).apr_nPymnts00_12  := ExtractReturn(r).nPymnts00_12;</t>
  </si>
  <si>
    <t xml:space="preserve">                           FormatReturn(l_idx).apr_nPymnts13_24  := ExtractReturn(r).nPymnts13_24;</t>
  </si>
  <si>
    <t xml:space="preserve">                           FormatReturn(l_idx).apr_nPymnts25_36  := ExtractReturn(r).nPymnts25_36;</t>
  </si>
  <si>
    <t xml:space="preserve">                           FormatReturn(l_idx).apr_nPymntsOver36 := ExtractReturn(r).nPymntsOver36;    </t>
  </si>
  <si>
    <t xml:space="preserve">                       WHEN ExtractReturn(r).cExtractDt in ('20100531','20110531','20120606','20130531','20140531') </t>
  </si>
  <si>
    <t xml:space="preserve">                           FormatReturn(l_idx).may_nBillings     := ExtractReturn(r).nBillings;</t>
  </si>
  <si>
    <t xml:space="preserve">                           FormatReturn(l_idx).may_nPymntsAll    := ExtractReturn(r).nPymntsAll;</t>
  </si>
  <si>
    <t xml:space="preserve">                           FormatReturn(l_idx).may_nPymntsLT0    := ExtractReturn(r).nPymntsLT0; -- RCE20150430 Add</t>
  </si>
  <si>
    <t xml:space="preserve">                           FormatReturn(l_idx).may_nPymnts00_12  := ExtractReturn(r).nPymnts00_12;</t>
  </si>
  <si>
    <t xml:space="preserve">                           FormatReturn(l_idx).may_nPymnts13_24  := ExtractReturn(r).nPymnts13_24;</t>
  </si>
  <si>
    <t xml:space="preserve">                           FormatReturn(l_idx).may_nPymnts25_36  := ExtractReturn(r).nPymnts25_36;</t>
  </si>
  <si>
    <t xml:space="preserve">                           FormatReturn(l_idx).may_nPymntsOver36 := ExtractReturn(r).nPymntsOver36;     </t>
  </si>
  <si>
    <t xml:space="preserve">                       WHEN ExtractReturn(r).cExtractDt in ('20100630','20110630','20120705','20130630','20140630') </t>
  </si>
  <si>
    <t xml:space="preserve">                           FormatReturn(l_idx).jun_nBillings     := ExtractReturn(r).nBillings;</t>
  </si>
  <si>
    <t xml:space="preserve">                           FormatReturn(l_idx).jun_nPymntsAll    := ExtractReturn(r).nPymntsAll;</t>
  </si>
  <si>
    <t xml:space="preserve">                           FormatReturn(l_idx).jun_nPymntsLT0    := ExtractReturn(r).nPymntsLT0; -- RCE20150430 Add</t>
  </si>
  <si>
    <t xml:space="preserve">                           FormatReturn(l_idx).jun_nPymnts00_12  := ExtractReturn(r).nPymnts00_12;</t>
  </si>
  <si>
    <t xml:space="preserve">                           FormatReturn(l_idx).jun_nPymnts13_24  := ExtractReturn(r).nPymnts13_24;</t>
  </si>
  <si>
    <t xml:space="preserve">                           FormatReturn(l_idx).jun_nPymnts25_36  := ExtractReturn(r).nPymnts25_36;</t>
  </si>
  <si>
    <t xml:space="preserve">                           FormatReturn(l_idx).jun_nPymntsOver36 := ExtractReturn(r).nPymntsOver36;                                                                                                                                                                                                                                                                            </t>
  </si>
  <si>
    <t xml:space="preserve">                     END CASE;</t>
  </si>
  <si>
    <t xml:space="preserve">                 ELSE </t>
  </si>
  <si>
    <t xml:space="preserve">                   NULL; </t>
  </si>
  <si>
    <t xml:space="preserve">              END CASE;</t>
  </si>
  <si>
    <t xml:space="preserve">              l_idx:=FormatReturn.NEXT(l_idx);</t>
  </si>
  <si>
    <t xml:space="preserve">            END LOOP;</t>
  </si>
  <si>
    <t xml:space="preserve">          EXCEPTION </t>
  </si>
  <si>
    <t xml:space="preserve">            WHEN OTHERS THEN</t>
  </si>
  <si>
    <t xml:space="preserve">              dbms_output.put_line('Error-'||cPos||'-'||sqlerrm);</t>
  </si>
  <si>
    <t xml:space="preserve">          END;</t>
  </si>
  <si>
    <t xml:space="preserve">        END LOOP;</t>
  </si>
  <si>
    <t xml:space="preserve">      EXCEPTION </t>
  </si>
  <si>
    <t xml:space="preserve">          dbms_output.put_line('Error-'||cPos||'-'||sqlerrm);</t>
  </si>
  <si>
    <t xml:space="preserve">          RAISE;</t>
  </si>
  <si>
    <t xml:space="preserve">      END;</t>
  </si>
  <si>
    <t xml:space="preserve">    END LOOP;</t>
  </si>
  <si>
    <t xml:space="preserve">    -- Calculate Customer Class sub-totals for each reported row </t>
  </si>
  <si>
    <t xml:space="preserve">    cPos:='CalcCustClassSubTotals';</t>
  </si>
  <si>
    <t xml:space="preserve">    For r in FormatReturn.FIRST..FormatReturn.LAST</t>
  </si>
  <si>
    <t xml:space="preserve">        FormatReturn(r).tot_nBillings     := NVL(FormatReturn(r).jun_nBillings,0) +</t>
  </si>
  <si>
    <t xml:space="preserve">                                             NVL(FormatReturn(r).may_nBillings,0) +</t>
  </si>
  <si>
    <t xml:space="preserve">                                             NVL(FormatReturn(r).apr_nBillings,0) +</t>
  </si>
  <si>
    <t xml:space="preserve">                                             NVL(FormatReturn(r).mar_nBillings,0) +</t>
  </si>
  <si>
    <t xml:space="preserve">                                             NVL(FormatReturn(r).feb_nBillings,0) +</t>
  </si>
  <si>
    <t xml:space="preserve">                                             NVL(FormatReturn(r).jan_nBillings,0) +</t>
  </si>
  <si>
    <t xml:space="preserve">                                             NVL(FormatReturn(r).dec_nBillings,0) +</t>
  </si>
  <si>
    <t xml:space="preserve">                                             NVL(FormatReturn(r).nov_nBillings,0) +</t>
  </si>
  <si>
    <t xml:space="preserve">                                             NVL(FormatReturn(r).oct_nBillings,0) +</t>
  </si>
  <si>
    <t xml:space="preserve">                                             NVL(FormatReturn(r).sep_nBillings,0) +</t>
  </si>
  <si>
    <t xml:space="preserve">                                             NVL(FormatReturn(r).aug_nBillings,0) +</t>
  </si>
  <si>
    <t xml:space="preserve">                                             NVL(FormatReturn(r).jul_nBillings,0);                                  </t>
  </si>
  <si>
    <t xml:space="preserve">        FormatReturn(r).tot_nPymntsAll    := NVL(FormatReturn(r).jun_nPymntsAll,0) +</t>
  </si>
  <si>
    <t xml:space="preserve">                                             NVL(FormatReturn(r).may_nPymntsAll,0) +</t>
  </si>
  <si>
    <t xml:space="preserve">                                             NVL(FormatReturn(r).apr_nPymntsAll,0) +</t>
  </si>
  <si>
    <t xml:space="preserve">                                             NVL(FormatReturn(r).mar_nPymntsAll,0) +</t>
  </si>
  <si>
    <t xml:space="preserve">                                             NVL(FormatReturn(r).feb_nPymntsAll,0) +</t>
  </si>
  <si>
    <t xml:space="preserve">                                             NVL(FormatReturn(r).jan_nPymntsAll,0) +</t>
  </si>
  <si>
    <t xml:space="preserve">                                             NVL(FormatReturn(r).dec_nPymntsAll,0) +</t>
  </si>
  <si>
    <t xml:space="preserve">                                             NVL(FormatReturn(r).nov_nPymntsAll,0) +</t>
  </si>
  <si>
    <t xml:space="preserve">                                             NVL(FormatReturn(r).oct_nPymntsAll,0) +</t>
  </si>
  <si>
    <t xml:space="preserve">                                             NVL(FormatReturn(r).sep_nPymntsAll,0) +</t>
  </si>
  <si>
    <t xml:space="preserve">                                             NVL(FormatReturn(r).aug_nPymntsAll,0) +</t>
  </si>
  <si>
    <t xml:space="preserve">                                             NVL(FormatReturn(r).jul_nPymntsAll,0);</t>
  </si>
  <si>
    <t xml:space="preserve">        -- RCE20150427-2 Add Begin</t>
  </si>
  <si>
    <t xml:space="preserve">        FormatReturn(r).tot_nPymntsLT0    := NVL(FormatReturn(r).jun_nPymntsLT0,0) +</t>
  </si>
  <si>
    <t xml:space="preserve">                                             NVL(FormatReturn(r).may_nPymntsLT0,0) +</t>
  </si>
  <si>
    <t xml:space="preserve">                                             NVL(FormatReturn(r).apr_nPymntsLT0,0) +</t>
  </si>
  <si>
    <t xml:space="preserve">                                             NVL(FormatReturn(r).mar_nPymntsLT0,0) +</t>
  </si>
  <si>
    <t xml:space="preserve">                                             NVL(FormatReturn(r).feb_nPymntsLT0,0) +</t>
  </si>
  <si>
    <t xml:space="preserve">                                             NVL(FormatReturn(r).jan_nPymntsLT0,0) +</t>
  </si>
  <si>
    <t xml:space="preserve">                                             NVL(FormatReturn(r).dec_nPymntsLT0,0) +</t>
  </si>
  <si>
    <t xml:space="preserve">                                             NVL(FormatReturn(r).nov_nPymntsLT0,0) +</t>
  </si>
  <si>
    <t xml:space="preserve">                                             NVL(FormatReturn(r).oct_nPymntsLT0,0) +</t>
  </si>
  <si>
    <t xml:space="preserve">                                             NVL(FormatReturn(r).sep_nPymntsLT0,0) +</t>
  </si>
  <si>
    <t xml:space="preserve">                                             NVL(FormatReturn(r).aug_nPymntsLT0,0) +</t>
  </si>
  <si>
    <t xml:space="preserve">                                             NVL(FormatReturn(r).jul_nPymntsLT0,0);</t>
  </si>
  <si>
    <t xml:space="preserve">        -- RCE20150427-2 Add End                                                </t>
  </si>
  <si>
    <t xml:space="preserve">        FormatReturn(r).tot_nPymnts00_12  := NVL(FormatReturn(r).jun_nPymnts00_12,0) +</t>
  </si>
  <si>
    <t xml:space="preserve">                                             NVL(FormatReturn(r).may_nPymnts00_12,0) +</t>
  </si>
  <si>
    <t xml:space="preserve">                                             NVL(FormatReturn(r).apr_nPymnts00_12,0) +</t>
  </si>
  <si>
    <t xml:space="preserve">                                             NVL(FormatReturn(r).mar_nPymnts00_12,0) +</t>
  </si>
  <si>
    <t xml:space="preserve">                                             NVL(FormatReturn(r).feb_nPymnts00_12,0) +</t>
  </si>
  <si>
    <t xml:space="preserve">                                             NVL(FormatReturn(r).jan_nPymnts00_12,0) +</t>
  </si>
  <si>
    <t xml:space="preserve">                                             NVL(FormatReturn(r).dec_nPymnts00_12,0) +</t>
  </si>
  <si>
    <t xml:space="preserve">                                             NVL(FormatReturn(r).nov_nPymnts00_12,0) +</t>
  </si>
  <si>
    <t xml:space="preserve">                                             NVL(FormatReturn(r).oct_nPymnts00_12,0) +</t>
  </si>
  <si>
    <t xml:space="preserve">                                             NVL(FormatReturn(r).sep_nPymnts00_12,0) +</t>
  </si>
  <si>
    <t xml:space="preserve">                                             NVL(FormatReturn(r).aug_nPymnts00_12,0) +</t>
  </si>
  <si>
    <t xml:space="preserve">                                             NVL(FormatReturn(r).jul_nPymnts00_12,0);</t>
  </si>
  <si>
    <t xml:space="preserve">        FormatReturn(r).tot_nPymnts13_24  := NVL(FormatReturn(r).jun_nPymnts13_24,0) +</t>
  </si>
  <si>
    <t xml:space="preserve">                                             NVL(FormatReturn(r).may_nPymnts13_24,0) +</t>
  </si>
  <si>
    <t xml:space="preserve">                                             NVL(FormatReturn(r).apr_nPymnts13_24,0) +</t>
  </si>
  <si>
    <t xml:space="preserve">                                             NVL(FormatReturn(r).mar_nPymnts13_24,0) +</t>
  </si>
  <si>
    <t xml:space="preserve">                                             NVL(FormatReturn(r).feb_nPymnts13_24,0) +</t>
  </si>
  <si>
    <t xml:space="preserve">                                             NVL(FormatReturn(r).jan_nPymnts13_24,0) +</t>
  </si>
  <si>
    <t xml:space="preserve">                                             NVL(FormatReturn(r).dec_nPymnts13_24,0) +</t>
  </si>
  <si>
    <t xml:space="preserve">                                             NVL(FormatReturn(r).nov_nPymnts13_24,0) +</t>
  </si>
  <si>
    <t xml:space="preserve">                                             NVL(FormatReturn(r).oct_nPymnts13_24,0) +</t>
  </si>
  <si>
    <t xml:space="preserve">                                             NVL(FormatReturn(r).sep_nPymnts13_24,0) +</t>
  </si>
  <si>
    <t xml:space="preserve">                                             NVL(FormatReturn(r).aug_nPymnts13_24,0) +</t>
  </si>
  <si>
    <t xml:space="preserve">                                             NVL(FormatReturn(r).jul_nPymnts13_24,0);</t>
  </si>
  <si>
    <t xml:space="preserve">        FormatReturn(r).tot_nPymnts25_36  := NVL(FormatReturn(r).jun_nPymnts25_36,0) +</t>
  </si>
  <si>
    <t xml:space="preserve">                                             NVL(FormatReturn(r).may_nPymnts25_36,0) +</t>
  </si>
  <si>
    <t xml:space="preserve">                                             NVL(FormatReturn(r).apr_nPymnts25_36,0) +</t>
  </si>
  <si>
    <t xml:space="preserve">                                             NVL(FormatReturn(r).mar_nPymnts25_36,0) +</t>
  </si>
  <si>
    <t xml:space="preserve">                                             NVL(FormatReturn(r).feb_nPymnts25_36,0) +</t>
  </si>
  <si>
    <t xml:space="preserve">                                             NVL(FormatReturn(r).jan_nPymnts25_36,0) +</t>
  </si>
  <si>
    <t xml:space="preserve">                                             NVL(FormatReturn(r).dec_nPymnts25_36,0) +</t>
  </si>
  <si>
    <t xml:space="preserve">                                             NVL(FormatReturn(r).nov_nPymnts25_36,0) +</t>
  </si>
  <si>
    <t xml:space="preserve">                                             NVL(FormatReturn(r).oct_nPymnts25_36,0) +</t>
  </si>
  <si>
    <t xml:space="preserve">                                             NVL(FormatReturn(r).sep_nPymnts25_36,0) +</t>
  </si>
  <si>
    <t xml:space="preserve">                                             NVL(FormatReturn(r).aug_nPymnts25_36,0) +</t>
  </si>
  <si>
    <t xml:space="preserve">                                             NVL(FormatReturn(r).jul_nPymnts25_36,0);</t>
  </si>
  <si>
    <t xml:space="preserve">        FormatReturn(r).tot_nPymntsOver36 := NVL(FormatReturn(r).jun_nPymntsOver36,0) +</t>
  </si>
  <si>
    <t xml:space="preserve">                                             NVL(FormatReturn(r).may_nPymntsOver36,0) +</t>
  </si>
  <si>
    <t xml:space="preserve">                                             NVL(FormatReturn(r).apr_nPymntsOver36,0) +</t>
  </si>
  <si>
    <t xml:space="preserve">                                             NVL(FormatReturn(r).mar_nPymntsOver36,0) +</t>
  </si>
  <si>
    <t xml:space="preserve">                                             NVL(FormatReturn(r).feb_nPymntsOver36,0) +</t>
  </si>
  <si>
    <t xml:space="preserve">                                             NVL(FormatReturn(r).jan_nPymntsOver36,0) +</t>
  </si>
  <si>
    <t xml:space="preserve">                                             NVL(FormatReturn(r).dec_nPymntsOver36,0) +</t>
  </si>
  <si>
    <t xml:space="preserve">                                             NVL(FormatReturn(r).nov_nPymntsOver36,0) +</t>
  </si>
  <si>
    <t xml:space="preserve">                                             NVL(FormatReturn(r).oct_nPymntsOver36,0) +</t>
  </si>
  <si>
    <t xml:space="preserve">                                             NVL(FormatReturn(r).sep_nPymntsOver36,0) +</t>
  </si>
  <si>
    <t xml:space="preserve">                                             NVL(FormatReturn(r).aug_nPymntsOver36,0) +</t>
  </si>
  <si>
    <t xml:space="preserve">                                             NVL(FormatReturn(r).jul_nPymntsOver36,0);</t>
  </si>
  <si>
    <t xml:space="preserve">    -- Display </t>
  </si>
  <si>
    <t xml:space="preserve">    --     </t>
  </si>
  <si>
    <t xml:space="preserve">    cPos:='utlFormatRpt4';    </t>
  </si>
  <si>
    <t xml:space="preserve">      FOR p IN FormatReturn.FIRST..FormatReturn.LAST</t>
  </si>
  <si>
    <t xml:space="preserve">      LOOP</t>
  </si>
  <si>
    <t xml:space="preserve">        sTgtLine:=</t>
  </si>
  <si>
    <t xml:space="preserve">          FormatReturn(p).cFY               ||'|'||</t>
  </si>
  <si>
    <t xml:space="preserve">          FormatReturn(p).cCustClass        ||'|'||</t>
  </si>
  <si>
    <t xml:space="preserve">          --FormatReturn(p).jun_nBillings     ||'|'||</t>
  </si>
  <si>
    <t xml:space="preserve">          --FormatReturn(p).jun_nPymntsAll    ||'|'||</t>
  </si>
  <si>
    <t xml:space="preserve">          --FormatReturn(p).jun_nPymntsLT0    ||'|'|| -- RCE20150427-2 Add</t>
  </si>
  <si>
    <t xml:space="preserve">          --FormatReturn(p).jun_nPymnts00_12  ||'|'||</t>
  </si>
  <si>
    <t xml:space="preserve">          --FormatReturn(p).jun_nPymnts13_24  ||'|'||</t>
  </si>
  <si>
    <t xml:space="preserve">          --FormatReturn(p).jun_nPymnts25_36  ||'|'||</t>
  </si>
  <si>
    <t xml:space="preserve">          --FormatReturn(p).jun_nPymntsOver36 ||'|'||</t>
  </si>
  <si>
    <t xml:space="preserve">          --FormatReturn(p).may_nBillings     ||'|'||</t>
  </si>
  <si>
    <t xml:space="preserve">          --FormatReturn(p).may_nPymntsAll    ||'|'||</t>
  </si>
  <si>
    <t xml:space="preserve">          --FormatReturn(p).may_nPymntsLT0    ||'|'|| -- RCE20150427-2 Add</t>
  </si>
  <si>
    <t xml:space="preserve">          --FormatReturn(p).may_nPymnts00_12  ||'|'||</t>
  </si>
  <si>
    <t xml:space="preserve">          --FormatReturn(p).may_nPymnts13_24  ||'|'||</t>
  </si>
  <si>
    <t xml:space="preserve">          --FormatReturn(p).may_nPymnts25_36  ||'|'||</t>
  </si>
  <si>
    <t xml:space="preserve">          --FormatReturn(p).may_nPymntsOver36 ||'|'||</t>
  </si>
  <si>
    <t xml:space="preserve">          --FormatReturn(p).apr_nBillings     ||'|'||</t>
  </si>
  <si>
    <t xml:space="preserve">          --FormatReturn(p).apr_nPymntsAll    ||'|'||</t>
  </si>
  <si>
    <t xml:space="preserve">          --FormatReturn(p).apr_nPymntsLT0    ||'|'|| -- RCE20150427-2 Add</t>
  </si>
  <si>
    <t xml:space="preserve">          --FormatReturn(p).apr_nPymnts00_12  ||'|'||</t>
  </si>
  <si>
    <t xml:space="preserve">          --FormatReturn(p).apr_nPymnts13_24  ||'|'||</t>
  </si>
  <si>
    <t xml:space="preserve">          --FormatReturn(p).apr_nPymnts25_36  ||'|'||</t>
  </si>
  <si>
    <t xml:space="preserve">          --FormatReturn(p).apr_nPymntsOver36 ||'|'||</t>
  </si>
  <si>
    <t xml:space="preserve">          --FormatReturn(p).mar_nBillings     ||'|'||</t>
  </si>
  <si>
    <t xml:space="preserve">          --FormatReturn(p).mar_nPymntsAll    ||'|'||</t>
  </si>
  <si>
    <t xml:space="preserve">          --FormatReturn(p).mar_nPymntsLT0    ||'|'|| -- RCE20150427-2 Add</t>
  </si>
  <si>
    <t xml:space="preserve">          --FormatReturn(p).mar_nPymnts00_12  ||'|'||</t>
  </si>
  <si>
    <t xml:space="preserve">          --FormatReturn(p).mar_nPymnts13_24  ||'|'||</t>
  </si>
  <si>
    <t xml:space="preserve">          --FormatReturn(p).mar_nPymnts25_36  ||'|'||</t>
  </si>
  <si>
    <t xml:space="preserve">          --FormatReturn(p).mar_nPymntsOver36 ||'|'||</t>
  </si>
  <si>
    <t xml:space="preserve">          --FormatReturn(p).feb_nBillings     ||'|'||</t>
  </si>
  <si>
    <t xml:space="preserve">          --FormatReturn(p).feb_nPymntsAll    ||'|'||</t>
  </si>
  <si>
    <t xml:space="preserve">          --FormatReturn(p).feb_nPymntsLT0    ||'|'|| -- RCE20150427-2 Add</t>
  </si>
  <si>
    <t xml:space="preserve">          --FormatReturn(p).feb_nPymnts00_12  ||'|'||</t>
  </si>
  <si>
    <t xml:space="preserve">          --FormatReturn(p).feb_nPymnts13_24  ||'|'||</t>
  </si>
  <si>
    <t xml:space="preserve">          --FormatReturn(p).feb_nPymnts25_36  ||'|'||</t>
  </si>
  <si>
    <t xml:space="preserve">          --FormatReturn(p).feb_nPymntsOver36 ||'|'|| </t>
  </si>
  <si>
    <t xml:space="preserve">          --FormatReturn(p).jan_nBillings     ||'|'||</t>
  </si>
  <si>
    <t xml:space="preserve">          --FormatReturn(p).jan_nPymntsAll    ||'|'||</t>
  </si>
  <si>
    <t xml:space="preserve">          --FormatReturn(p).jan_nPymntsLT0    ||'|'|| -- RCE20150427-2 Add</t>
  </si>
  <si>
    <t xml:space="preserve">          --FormatReturn(p).jan_nPymnts00_12  ||'|'||</t>
  </si>
  <si>
    <t xml:space="preserve">          --FormatReturn(p).jan_nPymnts13_24  ||'|'||</t>
  </si>
  <si>
    <t xml:space="preserve">          --FormatReturn(p).jan_nPymnts25_36  ||'|'||</t>
  </si>
  <si>
    <t xml:space="preserve">          --FormatReturn(p).jan_nPymntsOver36 ||'|'||</t>
  </si>
  <si>
    <t xml:space="preserve">          --FormatReturn(p).dec_nBillings     ||'|'||</t>
  </si>
  <si>
    <t xml:space="preserve">          --FormatReturn(p).dec_nPymntsAll    ||'|'||</t>
  </si>
  <si>
    <t xml:space="preserve">          --FormatReturn(p).dec_nPymntsLT0    ||'|'|| -- RCE20150427-2 Add</t>
  </si>
  <si>
    <t xml:space="preserve">          --FormatReturn(p).dec_nPymnts00_12  ||'|'||</t>
  </si>
  <si>
    <t xml:space="preserve">          --FormatReturn(p).dec_nPymnts13_24  ||'|'||</t>
  </si>
  <si>
    <t xml:space="preserve">          --FormatReturn(p).dec_nPymnts25_36  ||'|'||</t>
  </si>
  <si>
    <t xml:space="preserve">          --FormatReturn(p).dec_nPymntsOver36 ||'|'||</t>
  </si>
  <si>
    <t xml:space="preserve">          --FormatReturn(p).nov_nBillings     ||'|'||</t>
  </si>
  <si>
    <t xml:space="preserve">          --FormatReturn(p).nov_nPymntsAll    ||'|'||</t>
  </si>
  <si>
    <t xml:space="preserve">          --FormatReturn(p).nov_nPymntsLT0    ||'|'|| -- RCE20150427-2 Add</t>
  </si>
  <si>
    <t xml:space="preserve">          --FormatReturn(p).nov_nPymnts00_12  ||'|'||</t>
  </si>
  <si>
    <t xml:space="preserve">          --FormatReturn(p).nov_nPymnts13_24  ||'|'||</t>
  </si>
  <si>
    <t xml:space="preserve">          --FormatReturn(p).nov_nPymnts25_36  ||'|'||</t>
  </si>
  <si>
    <t xml:space="preserve">          --FormatReturn(p).nov_nPymntsOver36 ||'|'||</t>
  </si>
  <si>
    <t xml:space="preserve">          --FormatReturn(p).oct_nBillings     ||'|'||</t>
  </si>
  <si>
    <t xml:space="preserve">          --FormatReturn(p).oct_nPymntsAll    ||'|'||</t>
  </si>
  <si>
    <t xml:space="preserve">          --FormatReturn(p).oct_nPymntsLT0    ||'|'|| -- RCE20150427-2 Add</t>
  </si>
  <si>
    <t xml:space="preserve">          --FormatReturn(p).oct_nPymnts00_12  ||'|'||</t>
  </si>
  <si>
    <t xml:space="preserve">          --FormatReturn(p).oct_nPymnts13_24  ||'|'||</t>
  </si>
  <si>
    <t xml:space="preserve">          --FormatReturn(p).oct_nPymnts25_36  ||'|'||</t>
  </si>
  <si>
    <t xml:space="preserve">          --FormatReturn(p).oct_nPymntsOver36 ||'|'||</t>
  </si>
  <si>
    <t xml:space="preserve">          --FormatReturn(p).sep_nBillings     ||'|'||</t>
  </si>
  <si>
    <t xml:space="preserve">          --FormatReturn(p).sep_nPymntsAll    ||'|'||</t>
  </si>
  <si>
    <t xml:space="preserve">          --FormatReturn(p).sep_nPymntsLT0    ||'|'|| -- RCE20150427-2 Add</t>
  </si>
  <si>
    <t xml:space="preserve">          --FormatReturn(p).sep_nPymnts00_12  ||'|'||</t>
  </si>
  <si>
    <t xml:space="preserve">          --FormatReturn(p).sep_nPymnts13_24  ||'|'||</t>
  </si>
  <si>
    <t xml:space="preserve">          --FormatReturn(p).sep_nPymnts25_36  ||'|'||</t>
  </si>
  <si>
    <t xml:space="preserve">          --FormatReturn(p).sep_nPymntsOver36 ||'|'||  </t>
  </si>
  <si>
    <t xml:space="preserve">          --FormatReturn(p).aug_nBillings     ||'|'||</t>
  </si>
  <si>
    <t xml:space="preserve">          --FormatReturn(p).aug_nPymntsAll    ||'|'||</t>
  </si>
  <si>
    <t xml:space="preserve">          --FormatReturn(p).aug_nPymntsLT0    ||'|'|| -- RCE20150427-2 Add</t>
  </si>
  <si>
    <t xml:space="preserve">          --FormatReturn(p).aug_nPymnts00_12  ||'|'||</t>
  </si>
  <si>
    <t xml:space="preserve">          --FormatReturn(p).aug_nPymnts13_24  ||'|'||</t>
  </si>
  <si>
    <t xml:space="preserve">          --FormatReturn(p).aug_nPymnts25_36  ||'|'||</t>
  </si>
  <si>
    <t xml:space="preserve">          --FormatReturn(p).aug_nPymntsOver36 ||'|'||</t>
  </si>
  <si>
    <t xml:space="preserve">          --FormatReturn(p).jul_nBillings     ||'|'||</t>
  </si>
  <si>
    <t xml:space="preserve">          --FormatReturn(p).jul_nPymntsAll    ||'|'||</t>
  </si>
  <si>
    <t xml:space="preserve">          --FormatReturn(p).jul_nPymntsLT0    ||'|'|| -- RCE20150427-2 Add</t>
  </si>
  <si>
    <t xml:space="preserve">          --FormatReturn(p).jul_nPymnts00_12  ||'|'||</t>
  </si>
  <si>
    <t xml:space="preserve">          --FormatReturn(p).jul_nPymnts13_24  ||'|'||</t>
  </si>
  <si>
    <t xml:space="preserve">          --FormatReturn(p).jul_nPymnts25_36  ||'|'||</t>
  </si>
  <si>
    <t xml:space="preserve">          --FormatReturn(p).jul_nPymntsOver36 ||'|'||</t>
  </si>
  <si>
    <t xml:space="preserve">          FormatReturn(p).jul_nBillings     ||'|'||</t>
  </si>
  <si>
    <t xml:space="preserve">          FormatReturn(p).jul_nPymntsAll    ||'|'||</t>
  </si>
  <si>
    <t xml:space="preserve">          FormatReturn(p).jul_nPymntsLT0    ||'|'||</t>
  </si>
  <si>
    <t xml:space="preserve">          FormatReturn(p).jul_nPymnts00_12  ||'|'||</t>
  </si>
  <si>
    <t xml:space="preserve">          FormatReturn(p).jul_nPymnts13_24  ||'|'||</t>
  </si>
  <si>
    <t xml:space="preserve">          FormatReturn(p).jul_nPymnts25_36  ||'|'||</t>
  </si>
  <si>
    <t xml:space="preserve">          FormatReturn(p).jul_nPymntsOver36 ||'|'||</t>
  </si>
  <si>
    <t xml:space="preserve">          FormatReturn(p).aug_nBillings     ||'|'||</t>
  </si>
  <si>
    <t xml:space="preserve">          FormatReturn(p).aug_nPymntsAll    ||'|'||</t>
  </si>
  <si>
    <t xml:space="preserve">          FormatReturn(p).aug_nPymntsLT0    ||'|'||</t>
  </si>
  <si>
    <t xml:space="preserve">          FormatReturn(p).aug_nPymnts00_12  ||'|'||</t>
  </si>
  <si>
    <t xml:space="preserve">          FormatReturn(p).aug_nPymnts13_24  ||'|'||</t>
  </si>
  <si>
    <t xml:space="preserve">          FormatReturn(p).aug_nPymnts25_36  ||'|'||</t>
  </si>
  <si>
    <t xml:space="preserve">          FormatReturn(p).aug_nPymntsOver36 ||'|'||                    </t>
  </si>
  <si>
    <t xml:space="preserve">          FormatReturn(p).sep_nBillings     ||'|'||</t>
  </si>
  <si>
    <t xml:space="preserve">          FormatReturn(p).sep_nPymntsAll    ||'|'||</t>
  </si>
  <si>
    <t xml:space="preserve">          FormatReturn(p).sep_nPymntsLT0    ||'|'||</t>
  </si>
  <si>
    <t xml:space="preserve">          FormatReturn(p).sep_nPymnts00_12  ||'|'||</t>
  </si>
  <si>
    <t xml:space="preserve">          FormatReturn(p).sep_nPymnts13_24  ||'|'||</t>
  </si>
  <si>
    <t xml:space="preserve">          FormatReturn(p).sep_nPymnts25_36  ||'|'||</t>
  </si>
  <si>
    <t xml:space="preserve">          FormatReturn(p).sep_nPymntsOver36 ||'|'||          </t>
  </si>
  <si>
    <t xml:space="preserve">          FormatReturn(p).oct_nBillings     ||'|'||</t>
  </si>
  <si>
    <t xml:space="preserve">          FormatReturn(p).oct_nPymntsAll    ||'|'||</t>
  </si>
  <si>
    <t xml:space="preserve">          FormatReturn(p).oct_nPymntsLT0    ||'|'||</t>
  </si>
  <si>
    <t xml:space="preserve">          FormatReturn(p).oct_nPymnts00_12  ||'|'||</t>
  </si>
  <si>
    <t xml:space="preserve">          FormatReturn(p).oct_nPymnts13_24  ||'|'||</t>
  </si>
  <si>
    <t xml:space="preserve">          FormatReturn(p).oct_nPymnts25_36  ||'|'||</t>
  </si>
  <si>
    <t xml:space="preserve">          FormatReturn(p).oct_nPymntsOver36 ||'|'||</t>
  </si>
  <si>
    <t xml:space="preserve">          FormatReturn(p).nov_nBillings     ||'|'||</t>
  </si>
  <si>
    <t xml:space="preserve">          FormatReturn(p).nov_nPymntsAll    ||'|'||</t>
  </si>
  <si>
    <t xml:space="preserve">          FormatReturn(p).nov_nPymntsLT0    ||'|'||</t>
  </si>
  <si>
    <t xml:space="preserve">          FormatReturn(p).nov_nPymnts00_12  ||'|'||</t>
  </si>
  <si>
    <t xml:space="preserve">          FormatReturn(p).nov_nPymnts13_24  ||'|'||</t>
  </si>
  <si>
    <t xml:space="preserve">          FormatReturn(p).nov_nPymnts25_36  ||'|'||</t>
  </si>
  <si>
    <t xml:space="preserve">          FormatReturn(p).nov_nPymntsOver36 ||'|'||</t>
  </si>
  <si>
    <t xml:space="preserve">          FormatReturn(p).dec_nBillings     ||'|'||</t>
  </si>
  <si>
    <t xml:space="preserve">          FormatReturn(p).dec_nPymntsAll    ||'|'||</t>
  </si>
  <si>
    <t xml:space="preserve">          FormatReturn(p).dec_nPymntsLT0    ||'|'||</t>
  </si>
  <si>
    <t xml:space="preserve">          FormatReturn(p).dec_nPymnts00_12  ||'|'||</t>
  </si>
  <si>
    <t xml:space="preserve">          FormatReturn(p).dec_nPymnts13_24  ||'|'||</t>
  </si>
  <si>
    <t xml:space="preserve">          FormatReturn(p).dec_nPymnts25_36  ||'|'||</t>
  </si>
  <si>
    <t xml:space="preserve">          FormatReturn(p).dec_nPymntsOver36 ||'|'||</t>
  </si>
  <si>
    <t xml:space="preserve">          FormatReturn(p).jan_nBillings     ||'|'||</t>
  </si>
  <si>
    <t xml:space="preserve">          FormatReturn(p).jan_nPymntsAll    ||'|'||</t>
  </si>
  <si>
    <t xml:space="preserve">          FormatReturn(p).jan_nPymntsLT0    ||'|'||</t>
  </si>
  <si>
    <t xml:space="preserve">          FormatReturn(p).jan_nPymnts00_12  ||'|'||</t>
  </si>
  <si>
    <t xml:space="preserve">          FormatReturn(p).jan_nPymnts13_24  ||'|'||</t>
  </si>
  <si>
    <t xml:space="preserve">          FormatReturn(p).jan_nPymnts25_36  ||'|'||</t>
  </si>
  <si>
    <t xml:space="preserve">          FormatReturn(p).jan_nPymntsOver36 ||'|'||</t>
  </si>
  <si>
    <t xml:space="preserve">          FormatReturn(p).feb_nBillings     ||'|'||</t>
  </si>
  <si>
    <t xml:space="preserve">          FormatReturn(p).feb_nPymntsAll    ||'|'||</t>
  </si>
  <si>
    <t xml:space="preserve">          FormatReturn(p).feb_nPymntsLT0    ||'|'||</t>
  </si>
  <si>
    <t xml:space="preserve">          FormatReturn(p).feb_nPymnts00_12  ||'|'||</t>
  </si>
  <si>
    <t xml:space="preserve">          FormatReturn(p).feb_nPymnts13_24  ||'|'||</t>
  </si>
  <si>
    <t xml:space="preserve">          FormatReturn(p).feb_nPymnts25_36  ||'|'||</t>
  </si>
  <si>
    <t xml:space="preserve">          FormatReturn(p).feb_nPymntsOver36 ||'|'||</t>
  </si>
  <si>
    <t xml:space="preserve">          FormatReturn(p).mar_nBillings     ||'|'||</t>
  </si>
  <si>
    <t xml:space="preserve">          FormatReturn(p).mar_nPymntsAll    ||'|'||</t>
  </si>
  <si>
    <t xml:space="preserve">          FormatReturn(p).mar_nPymntsLT0    ||'|'||</t>
  </si>
  <si>
    <t xml:space="preserve">          FormatReturn(p).mar_nPymnts00_12  ||'|'||</t>
  </si>
  <si>
    <t xml:space="preserve">          FormatReturn(p).mar_nPymnts13_24  ||'|'||</t>
  </si>
  <si>
    <t xml:space="preserve">          FormatReturn(p).mar_nPymnts25_36  ||'|'||</t>
  </si>
  <si>
    <t xml:space="preserve">          FormatReturn(p).mar_nPymntsOver36 ||'|'||</t>
  </si>
  <si>
    <t xml:space="preserve">          FormatReturn(p).apr_nBillings     ||'|'||</t>
  </si>
  <si>
    <t xml:space="preserve">          FormatReturn(p).apr_nPymntsAll    ||'|'||</t>
  </si>
  <si>
    <t xml:space="preserve">          FormatReturn(p).apr_nPymntsLT0    ||'|'||</t>
  </si>
  <si>
    <t xml:space="preserve">          FormatReturn(p).apr_nPymnts00_12  ||'|'||</t>
  </si>
  <si>
    <t xml:space="preserve">          FormatReturn(p).apr_nPymnts13_24  ||'|'||</t>
  </si>
  <si>
    <t xml:space="preserve">          FormatReturn(p).apr_nPymnts25_36  ||'|'||</t>
  </si>
  <si>
    <t xml:space="preserve">          FormatReturn(p).apr_nPymntsOver36 ||'|'||</t>
  </si>
  <si>
    <t xml:space="preserve">          FormatReturn(p).may_nBillings     ||'|'||</t>
  </si>
  <si>
    <t xml:space="preserve">          FormatReturn(p).may_nPymntsAll    ||'|'||</t>
  </si>
  <si>
    <t xml:space="preserve">          FormatReturn(p).may_nPymntsLT0    ||'|'||</t>
  </si>
  <si>
    <t xml:space="preserve">          FormatReturn(p).may_nPymnts00_12  ||'|'||</t>
  </si>
  <si>
    <t xml:space="preserve">          FormatReturn(p).may_nPymnts13_24  ||'|'||</t>
  </si>
  <si>
    <t xml:space="preserve">          FormatReturn(p).may_nPymnts25_36  ||'|'||</t>
  </si>
  <si>
    <t xml:space="preserve">          FormatReturn(p).may_nPymntsOver36 ||'|'||</t>
  </si>
  <si>
    <t xml:space="preserve">          FormatReturn(p).jun_nBillings     ||'|'||</t>
  </si>
  <si>
    <t xml:space="preserve">          FormatReturn(p).jun_nPymntsAll    ||'|'||</t>
  </si>
  <si>
    <t xml:space="preserve">          FormatReturn(p).jun_nPymntsLT0    ||'|'||</t>
  </si>
  <si>
    <t xml:space="preserve">          FormatReturn(p).jun_nPymnts00_12  ||'|'||</t>
  </si>
  <si>
    <t xml:space="preserve">          FormatReturn(p).jun_nPymnts13_24  ||'|'||</t>
  </si>
  <si>
    <t xml:space="preserve">          FormatReturn(p).jun_nPymnts25_36  ||'|'||</t>
  </si>
  <si>
    <t xml:space="preserve">          FormatReturn(p).jun_nPymntsOver36 ||'|'||</t>
  </si>
  <si>
    <t xml:space="preserve">          FormatReturn(p).tot_nBillings     ||'|'||</t>
  </si>
  <si>
    <t xml:space="preserve">          FormatReturn(p).tot_nPymntsAll    ||'|'||</t>
  </si>
  <si>
    <t xml:space="preserve">          FormatReturn(p).tot_nPymntsLT0    ||'|'|| -- RCE20150427-2 Add</t>
  </si>
  <si>
    <t xml:space="preserve">          FormatReturn(p).tot_nPymnts00_12  ||'|'||</t>
  </si>
  <si>
    <t xml:space="preserve">          FormatReturn(p).tot_nPymnts13_24  ||'|'||</t>
  </si>
  <si>
    <t xml:space="preserve">          FormatReturn(p).tot_nPymnts25_36  ||'|'||</t>
  </si>
  <si>
    <t xml:space="preserve">          FormatReturn(p).tot_nPymntsOver36 ||'|'          </t>
  </si>
  <si>
    <t xml:space="preserve">        ;   </t>
  </si>
  <si>
    <t xml:space="preserve">        --dbms_output.put_line(sTgtLine);  </t>
  </si>
  <si>
    <t xml:space="preserve">        utl_file.put_line( fileTgt, sTgtLine );               </t>
  </si>
  <si>
    <t xml:space="preserve">      END LOOP;</t>
  </si>
  <si>
    <t xml:space="preserve">    EXCEPTION</t>
  </si>
  <si>
    <t xml:space="preserve">      'timeEnd:   '||TO_CHAR(SYSDATE,'YYYYMMDD HH24:MI:SS')</t>
  </si>
  <si>
    <t xml:space="preserve">      ;  </t>
  </si>
  <si>
    <t xml:space="preserve">    dbms_output.put_line(sTgtLine);  </t>
  </si>
  <si>
    <t xml:space="preserve">    --utl_file.put_line( fileTgt, sTgtLine );  </t>
  </si>
  <si>
    <t xml:space="preserve">    cPos:='CloseFile';</t>
  </si>
  <si>
    <t xml:space="preserve">    UTL_FILE.fclose(fileTgt);</t>
  </si>
  <si>
    <t xml:space="preserve">  EXCEPTION</t>
  </si>
  <si>
    <t xml:space="preserve">    WHEN OTHERS THEN</t>
  </si>
  <si>
    <t xml:space="preserve">      dbms_output.put_line('FATAL ERROR at '||cPos||'-'||SQLERRM);</t>
  </si>
  <si>
    <t xml:space="preserve">  END RunPwd_bvRpt4_format_v5_pwd;</t>
  </si>
  <si>
    <t>'TIMESTART:'||TO_CHAR(SYSDATE,'YYYYMMDDHH24:MI:SS')</t>
  </si>
  <si>
    <t>---------------------------------------------------</t>
  </si>
  <si>
    <t xml:space="preserve">timeStart: 20150606 12:02:18                       </t>
  </si>
  <si>
    <t>1 row selected.</t>
  </si>
  <si>
    <t>EXTRACTDT CUSTCLASS                           SUMBILLINGS SUMPYMNTSALL</t>
  </si>
  <si>
    <t>--------- ----------------------------------- ----------- ------------</t>
  </si>
  <si>
    <t>SUMPYMNTS_LT_0 SUMPYMNTS00_12 SUMPYMNTS13_24 SUMPYMNTS25_36 SUMPYMNTSOVER36</t>
  </si>
  <si>
    <t>-------------- -------------- -------------- -------------- ---------------</t>
  </si>
  <si>
    <t>20100228  14-City Government                    909444.83            0</t>
  </si>
  <si>
    <t xml:space="preserve">             0              0              0              0               0</t>
  </si>
  <si>
    <t>'TIMEEND:'||TO_CHAR(SYSDATE,'YYYYMMDDHH24:MI:SS')</t>
  </si>
  <si>
    <t>-------------------------------------------------</t>
  </si>
  <si>
    <t xml:space="preserve">timeEnd: 20150606 12:04:42                       </t>
  </si>
  <si>
    <t>/* miipwd_bvRpt4_Format_Query_v5.4_FY10_201003_PWD.sql</t>
  </si>
  <si>
    <t xml:space="preserve">   Note:  This query is a copy of the driving SQL cursor found in the package</t>
  </si>
  <si>
    <t xml:space="preserve">          miipwd_bvRpt4_Format.spec_v5.4.  It was created to run for a specific</t>
  </si>
  <si>
    <t xml:space="preserve">          month where the extract file was not supplied for that month.  The</t>
  </si>
  <si>
    <t xml:space="preserve">          extract and other date parameters are hard-coded in this query.</t>
  </si>
  <si>
    <t xml:space="preserve">          FY10_201003 is the missing month for which this query produces Rpt4 data</t>
  </si>
  <si>
    <t xml:space="preserve">   v5.4       5/20/2015  RCE      1. Established hard-coded start and end dates</t>
  </si>
  <si>
    <t xml:space="preserve">                                  Tag: RCE20150520-1  </t>
  </si>
  <si>
    <t xml:space="preserve">   v.5.4.1     6/6/2015  RCE      Created version for PWD accounts only.</t>
  </si>
  <si>
    <t xml:space="preserve">                                  Tag: RCE20150606-1                                      </t>
  </si>
  <si>
    <t>*/</t>
  </si>
  <si>
    <t>select 'timeStart: '||TO_CHAR(SYSDATE,'YYYYMMDD HH24:MI:SS') from dual;</t>
  </si>
  <si>
    <t xml:space="preserve">       where d1.creation_date between TO_DATE('20090701 00:00:00','YYYYMMDD HH24:MI:SS') and TO_DATE('20090731 23:59:59','YYYYMMDD HH24:MI:SS')--fromDt and toDate</t>
  </si>
  <si>
    <t xml:space="preserve">       where d2p1.creation_date between TO_DATE('20090701 00:00:00','YYYYMMDD HH24:MI:SS') and TO_DATE('20090731 23:59:59','YYYYMMDD HH24:MI:SS')--fromDt and toDate</t>
  </si>
  <si>
    <t xml:space="preserve">         --and cda2p1.alloc_date-d2p1.creation_date &lt; 0 -- RCE20150520-1 Replaced</t>
  </si>
  <si>
    <t xml:space="preserve">         and cda2p1.alloc_date &lt; TO_DATE('20090701 00:00:00','YYYYMMDD HH24:MI:SS') --d00_12_Start_dttm -- RCE20150520-1 With</t>
  </si>
  <si>
    <t xml:space="preserve">       where d2.creation_date between TO_DATE('20090701 00:00:00','YYYYMMDD HH24:MI:SS') and TO_DATE('20090731 23:59:59','YYYYMMDD HH24:MI:SS')--fromDt and toDate</t>
  </si>
  <si>
    <t xml:space="preserve">         --and cda2.alloc_date-d2.creation_date between 0 and 365 -- RCE20150520-1 Replaced</t>
  </si>
  <si>
    <t xml:space="preserve">         and cda2.alloc_date between TO_DATE('20090701 00:00:00','YYYYMMDD HH24:MI:SS') and TO_DATE('20100630 23:59:59','YYYYMMDD HH24:MI:SS') -- d00_12_Start_dttm and d00_12_End_dttm -- RCE20150520-1 With</t>
  </si>
  <si>
    <t xml:space="preserve">       where d3.creation_date between TO_DATE('20090701 00:00:00','YYYYMMDD HH24:MI:SS') and TO_DATE('20090731 23:59:59','YYYYMMDD HH24:MI:SS')--fromDt and toDate</t>
  </si>
  <si>
    <t xml:space="preserve">         --and cda3.alloc_date-d3.creation_date between 365 and 730 -- RCE20150504-2 Changed 366 to 365 -- RCE20150520-1 Replace</t>
  </si>
  <si>
    <t xml:space="preserve">         and cda3.alloc_date between TO_DATE('20100701 00:00:00','YYYYMMDD HH24:MI:SS') and TO_DATE('20110630 23:59:59','YYYYMMDD HH24:MI:SS') --d13_24_Start_dttm and d13_24_End_dttm -- RCE20150520-1 With</t>
  </si>
  <si>
    <t xml:space="preserve">       where d4.creation_date between TO_DATE('20090701 00:00:00','YYYYMMDD HH24:MI:SS') and TO_DATE('20090731 23:59:59','YYYYMMDD HH24:MI:SS')--fromDt and toDate</t>
  </si>
  <si>
    <t xml:space="preserve">         --and cda4.alloc_date-d4.creation_date between 730 and 1095 -- RCE20150504-2 Changed 731 to 730 -- RCE20150520-1 Replace</t>
  </si>
  <si>
    <t xml:space="preserve">         and cda4.alloc_date between TO_DATE('20110701 00:00:00','YYYYMMDD HH24:MI:SS') and TO_DATE('20120630 23:59:59','YYYYMMDD HH24:MI:SS')--d25_36_Start_dttm and d25_36_End_dttm -- RCE20150520-1 With</t>
  </si>
  <si>
    <t xml:space="preserve">       where d5.creation_date between TO_DATE('20090701 00:00:00','YYYYMMDD HH24:MI:SS') and TO_DATE('20090731 23:59:59','YYYYMMDD HH24:MI:SS')--fromDt and toDate</t>
  </si>
  <si>
    <t xml:space="preserve">         --and cda5.alloc_date-d5.creation_date&gt;=1095 -- RCE20150504-2 Changed 1096 to 1095 -- RCE20150520-1 Replace</t>
  </si>
  <si>
    <t xml:space="preserve">         and cda5.alloc_date &gt; TO_DATE('20120630 23:59:59','YYYYMMDD HH24:MI:SS')--d25_36_End_dttm-- RCE20150520-1 With</t>
  </si>
  <si>
    <t xml:space="preserve">       where t.creation_date between TO_DATE('20090701 00:00:00','YYYYMMDD HH24:MI:SS') and TO_DATE('20090731 23:59:59','YYYYMMDD HH24:MI:SS')--fromDt and toDate</t>
  </si>
  <si>
    <t xml:space="preserve">         and a.inst_id = t.inst_id      </t>
  </si>
  <si>
    <t xml:space="preserve">     -- RCE20150606-1 Add End           </t>
  </si>
  <si>
    <t xml:space="preserve">          w.extract = '20100228' --'20090831' --extractDt</t>
  </si>
  <si>
    <t xml:space="preserve">      and AcctKey = acAcctKey -- RCE20150606-1 Add      </t>
  </si>
  <si>
    <t xml:space="preserve">select 'timeEnd: '||TO_CHAR(SYSDATE,'YYYYMMDD HH24:MI:SS') from dual;  </t>
  </si>
  <si>
    <t>--  IS</t>
  </si>
  <si>
    <t>--  CURSOR selCur (extractDt VARCHAR2,fromDt DATE,toDate DATE)</t>
  </si>
  <si>
    <t xml:space="preserve">timeStart: 20150606 12:19:46                       </t>
  </si>
  <si>
    <t>20100228  14-City Government                    641607.18            0</t>
  </si>
  <si>
    <t xml:space="preserve">timeEnd: 20150606 12:21:02                       </t>
  </si>
  <si>
    <t xml:space="preserve">       where d1.creation_date between TO_DATE('20100301 00:00:00','YYYYMMDD HH24:MI:SS') and TO_DATE('20100331 23:59:59','YYYYMMDD HH24:MI:SS')--fromDt and toDate</t>
  </si>
  <si>
    <t xml:space="preserve">       where d2p1.creation_date between TO_DATE('20100301 00:00:00','YYYYMMDD HH24:MI:SS') and TO_DATE('20100331 23:59:59','YYYYMMDD HH24:MI:SS')--fromDt and toDate</t>
  </si>
  <si>
    <t xml:space="preserve">         and cda2p1.alloc_date &lt; TO_DATE('20100301 00:00:00','YYYYMMDD HH24:MI:SS') --d00_12_Start_dttm -- RCE20150520-1 With</t>
  </si>
  <si>
    <t xml:space="preserve">       where d2.creation_date between TO_DATE('20100301 00:00:00','YYYYMMDD HH24:MI:SS') and TO_DATE('20100331 23:59:59','YYYYMMDD HH24:MI:SS')--fromDt and toDate</t>
  </si>
  <si>
    <t xml:space="preserve">         and cda2.alloc_date between TO_DATE('20100301 00:00:00','YYYYMMDD HH24:MI:SS') and TO_DATE('20110331 23:59:59','YYYYMMDD HH24:MI:SS') -- d00_12_Start_dttm and d00_12_End_dttm -- RCE20150520-1 With</t>
  </si>
  <si>
    <t xml:space="preserve">       where d3.creation_date between TO_DATE('20100301 00:00:00','YYYYMMDD HH24:MI:SS') and TO_DATE('20100331 23:59:59','YYYYMMDD HH24:MI:SS')--fromDt and toDate</t>
  </si>
  <si>
    <t xml:space="preserve">         and cda3.alloc_date between TO_DATE('20110301 00:00:00','YYYYMMDD HH24:MI:SS') and TO_DATE('20120331 23:59:59','YYYYMMDD HH24:MI:SS') --d13_24_Start_dttm and d13_24_End_dttm -- RCE20150520-1 With</t>
  </si>
  <si>
    <t xml:space="preserve">       where d4.creation_date between TO_DATE('20100301 00:00:00','YYYYMMDD HH24:MI:SS') and TO_DATE('20100331 23:59:59','YYYYMMDD HH24:MI:SS')--fromDt and toDate</t>
  </si>
  <si>
    <t xml:space="preserve">         and cda4.alloc_date between TO_DATE('20130301 00:00:00','YYYYMMDD HH24:MI:SS') and TO_DATE('20140331 23:59:59','YYYYMMDD HH24:MI:SS')--d25_36_Start_dttm and d25_36_End_dttm -- RCE20150520-1 With</t>
  </si>
  <si>
    <t xml:space="preserve">       where d5.creation_date between TO_DATE('20100301 00:00:00','YYYYMMDD HH24:MI:SS') and TO_DATE('20100331 23:59:59','YYYYMMDD HH24:MI:SS')--fromDt and toDate</t>
  </si>
  <si>
    <t xml:space="preserve">         and cda5.alloc_date &gt; TO_DATE('20140331 23:59:59','YYYYMMDD HH24:MI:SS')--d25_36_End_dttm-- RCE20150520-1 With</t>
  </si>
  <si>
    <t xml:space="preserve">       where t.creation_date between TO_DATE('20100301 00:00:00','YYYYMMDD HH24:MI:SS') and TO_DATE('20100331 23:59:59','YYYYMMDD HH24:MI:SS')--fromDt and toDate</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</si>
</sst>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_-&quot;$&quot;* #,##0.00_-;\-&quot;$&quot;* #,##0.00_-;_-&quot;$&quot;* &quot;-&quot;??_-;_-@_-"/>
    <numFmt numFmtId="165" formatCode="&quot;$&quot;#,##0.00"/>
  </numFmts>
  <fonts count="6" x14ac:knownFonts="1">
    <font>
      <sz val="12"/>
      <color theme="1"/>
      <name val="Calibri"/>
      <family val="2"/>
      <scheme val="minor"/>
    </font>
    <font>
      <sz val="12"/>
      <color theme="1"/>
      <name val="Calibri"/>
      <family val="2"/>
      <scheme val="minor"/>
    </font>
    <font>
      <u/>
      <sz val="12"/>
      <color theme="10"/>
      <name val="Calibri"/>
      <family val="2"/>
      <scheme val="minor"/>
    </font>
    <font>
      <u/>
      <sz val="12"/>
      <color theme="11"/>
      <name val="Calibri"/>
      <family val="2"/>
      <scheme val="minor"/>
    </font>
    <font>
      <b/>
      <sz val="12"/>
      <color theme="1"/>
      <name val="Calibri"/>
      <family val="2"/>
      <scheme val="minor"/>
    </font>
    <font>
      <sz val="12"/>
      <color rgb="FF0000FF"/>
      <name val="Calibri"/>
      <family val="2"/>
      <scheme val="minor"/>
    </font>
  </fonts>
  <fills count="6">
    <fill>
      <patternFill patternType="none"/>
    </fill>
    <fill>
      <patternFill patternType="gray125"/>
    </fill>
    <fill>
      <patternFill patternType="solid">
        <fgColor theme="8" tint="0.79998168889431442"/>
        <bgColor indexed="64"/>
      </patternFill>
    </fill>
    <fill>
      <patternFill patternType="solid">
        <fgColor theme="2"/>
        <bgColor indexed="64"/>
      </patternFill>
    </fill>
    <fill>
      <patternFill patternType="solid">
        <fgColor rgb="FFFFFF00"/>
        <bgColor indexed="64"/>
      </patternFill>
    </fill>
    <fill>
      <patternFill patternType="solid">
        <fgColor theme="4" tint="0.79998168889431442"/>
        <bgColor indexed="64"/>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s>
  <cellStyleXfs count="15">
    <xf numFmtId="0" fontId="0" fillId="0" borderId="0"/>
    <xf numFmtId="164" fontId="1" fillId="0" borderId="0" applyFon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9" fontId="1" fillId="0" borderId="0" applyFon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cellStyleXfs>
  <cellXfs count="29">
    <xf numFmtId="0" fontId="0" fillId="0" borderId="0" xfId="0"/>
    <xf numFmtId="49" fontId="0" fillId="0" borderId="0" xfId="0" applyNumberFormat="1"/>
    <xf numFmtId="164" fontId="0" fillId="0" borderId="0" xfId="1" applyFont="1"/>
    <xf numFmtId="164" fontId="0" fillId="0" borderId="0" xfId="0" applyNumberFormat="1"/>
    <xf numFmtId="0" fontId="0" fillId="2" borderId="0" xfId="0" applyFill="1"/>
    <xf numFmtId="164" fontId="0" fillId="2" borderId="0" xfId="0" applyNumberFormat="1" applyFill="1"/>
    <xf numFmtId="0" fontId="4" fillId="3" borderId="1" xfId="0" applyFont="1" applyFill="1" applyBorder="1"/>
    <xf numFmtId="0" fontId="0" fillId="0" borderId="1" xfId="0" applyBorder="1"/>
    <xf numFmtId="165" fontId="0" fillId="0" borderId="1" xfId="1" applyNumberFormat="1" applyFont="1" applyBorder="1"/>
    <xf numFmtId="0" fontId="0" fillId="3" borderId="1" xfId="0" applyFill="1" applyBorder="1"/>
    <xf numFmtId="165" fontId="0" fillId="3" borderId="1" xfId="1" applyNumberFormat="1" applyFont="1" applyFill="1" applyBorder="1"/>
    <xf numFmtId="0" fontId="0" fillId="4" borderId="1" xfId="0" applyFill="1" applyBorder="1"/>
    <xf numFmtId="165" fontId="0" fillId="4" borderId="1" xfId="1" applyNumberFormat="1" applyFont="1" applyFill="1" applyBorder="1"/>
    <xf numFmtId="10" fontId="0" fillId="4" borderId="1" xfId="12" applyNumberFormat="1" applyFont="1" applyFill="1" applyBorder="1"/>
    <xf numFmtId="0" fontId="0" fillId="0" borderId="1" xfId="0" applyFill="1" applyBorder="1"/>
    <xf numFmtId="165" fontId="0" fillId="0" borderId="1" xfId="1" applyNumberFormat="1" applyFont="1" applyFill="1" applyBorder="1"/>
    <xf numFmtId="10" fontId="0" fillId="0" borderId="1" xfId="12" applyNumberFormat="1" applyFont="1" applyFill="1" applyBorder="1"/>
    <xf numFmtId="0" fontId="4" fillId="3" borderId="2" xfId="0" applyFont="1" applyFill="1" applyBorder="1"/>
    <xf numFmtId="0" fontId="4" fillId="3" borderId="1" xfId="0" quotePrefix="1" applyFont="1" applyFill="1" applyBorder="1" applyAlignment="1">
      <alignment horizontal="center" vertical="center"/>
    </xf>
    <xf numFmtId="165" fontId="0" fillId="3" borderId="1" xfId="0" applyNumberFormat="1" applyFill="1" applyBorder="1"/>
    <xf numFmtId="0" fontId="5" fillId="0" borderId="0" xfId="0" applyFont="1"/>
    <xf numFmtId="0" fontId="0" fillId="0" borderId="0" xfId="0" quotePrefix="1"/>
    <xf numFmtId="164" fontId="5" fillId="0" borderId="0" xfId="1" applyFont="1"/>
    <xf numFmtId="0" fontId="0" fillId="5" borderId="0" xfId="0" applyFill="1"/>
    <xf numFmtId="164" fontId="0" fillId="5" borderId="0" xfId="1" applyFont="1" applyFill="1"/>
    <xf numFmtId="164" fontId="0" fillId="5" borderId="0" xfId="0" applyNumberFormat="1" applyFill="1"/>
    <xf numFmtId="49" fontId="0" fillId="0" borderId="0" xfId="0" applyNumberFormat="1" applyFill="1"/>
    <xf numFmtId="0" fontId="0" fillId="0" borderId="0" xfId="0" applyFill="1"/>
    <xf numFmtId="164" fontId="0" fillId="0" borderId="0" xfId="1" applyFont="1" applyFill="1"/>
  </cellXfs>
  <cellStyles count="15">
    <cellStyle name="Currency" xfId="1" builtinId="4"/>
    <cellStyle name="Followed Hyperlink" xfId="3" builtinId="9" hidden="1"/>
    <cellStyle name="Followed Hyperlink" xfId="5" builtinId="9" hidden="1"/>
    <cellStyle name="Followed Hyperlink" xfId="7" builtinId="9" hidden="1"/>
    <cellStyle name="Followed Hyperlink" xfId="9" builtinId="9" hidden="1"/>
    <cellStyle name="Followed Hyperlink" xfId="11" builtinId="9" hidden="1"/>
    <cellStyle name="Followed Hyperlink" xfId="14" builtinId="9" hidden="1"/>
    <cellStyle name="Hyperlink" xfId="2" builtinId="8" hidden="1"/>
    <cellStyle name="Hyperlink" xfId="4" builtinId="8" hidden="1"/>
    <cellStyle name="Hyperlink" xfId="6" builtinId="8" hidden="1"/>
    <cellStyle name="Hyperlink" xfId="8" builtinId="8" hidden="1"/>
    <cellStyle name="Hyperlink" xfId="10" builtinId="8" hidden="1"/>
    <cellStyle name="Hyperlink" xfId="13" builtinId="8" hidden="1"/>
    <cellStyle name="Normal" xfId="0" builtinId="0"/>
    <cellStyle name="Percent" xfId="12" builtinId="5"/>
  </cellStyles>
  <dxfs count="0"/>
  <tableStyles count="0" defaultTableStyle="TableStyleMedium9" defaultPivotStyle="PivotStyleMedium4"/>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connections" Target="connections.xml"/><Relationship Id="rId4" Type="http://schemas.openxmlformats.org/officeDocument/2006/relationships/worksheet" Target="worksheets/sheet4.xml"/><Relationship Id="rId9" Type="http://schemas.openxmlformats.org/officeDocument/2006/relationships/theme" Target="theme/theme1.xml"/></Relationships>
</file>

<file path=xl/queryTables/queryTable1.xml><?xml version="1.0" encoding="utf-8"?>
<queryTable xmlns="http://schemas.openxmlformats.org/spreadsheetml/2006/main" name="bvRpt4_format_v5.4_20150519_FY10-11-12" connectionId="1" autoFormatId="0" applyNumberFormats="0" applyBorderFormats="0" applyFontFormats="1" applyPatternFormats="1" applyAlignmentFormats="0" applyWidthHeightFormats="0"/>
</file>

<file path=xl/queryTables/queryTable2.xml><?xml version="1.0" encoding="utf-8"?>
<queryTable xmlns="http://schemas.openxmlformats.org/spreadsheetml/2006/main" name="bvRpt4_format_v5.4_swo_20150520_113223_FY12" connectionId="2" autoFormatId="0" applyNumberFormats="0" applyBorderFormats="0" applyFontFormats="1" applyPatternFormats="1" applyAlignmentFormats="0" applyWidthHeightFormats="0"/>
</file>

<file path=xl/queryTables/queryTable3.xml><?xml version="1.0" encoding="utf-8"?>
<queryTable xmlns="http://schemas.openxmlformats.org/spreadsheetml/2006/main" name="bvRpt4_format_v5.4_swo_20150520_122552_FY10_11" connectionId="3" autoFormatId="0" applyNumberFormats="0" applyBorderFormats="0" applyFontFormats="1" applyPatternFormats="1" applyAlignmentFormats="0" applyWidthHeightFormats="0"/>
</file>

<file path=xl/queryTables/queryTable4.xml><?xml version="1.0" encoding="utf-8"?>
<queryTable xmlns="http://schemas.openxmlformats.org/spreadsheetml/2006/main" name="miipwd_BvRpt4_v5.4.1_PWD" connectionId="4" autoFormatId="0" applyNumberFormats="0" applyBorderFormats="0" applyFontFormats="1" applyPatternFormats="1" applyAlignmentFormats="0" applyWidthHeightFormats="0"/>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queryTable" Target="../queryTables/queryTable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queryTable" Target="../queryTables/queryTable3.xml"/><Relationship Id="rId2" Type="http://schemas.openxmlformats.org/officeDocument/2006/relationships/queryTable" Target="../queryTables/queryTable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queryTable" Target="../queryTables/queryTable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7"/>
  <sheetViews>
    <sheetView view="pageBreakPreview" zoomScale="130" zoomScaleNormal="100" zoomScaleSheetLayoutView="130" zoomScalePageLayoutView="50" workbookViewId="0"/>
  </sheetViews>
  <sheetFormatPr defaultColWidth="8.796875" defaultRowHeight="15.6" x14ac:dyDescent="0.3"/>
  <cols>
    <col min="1" max="1" width="9.69921875" bestFit="1" customWidth="1"/>
    <col min="2" max="2" width="27.8984375" customWidth="1"/>
    <col min="3" max="4" width="14.5" bestFit="1" customWidth="1"/>
    <col min="5" max="5" width="12.5" bestFit="1" customWidth="1"/>
    <col min="6" max="8" width="16.296875" bestFit="1" customWidth="1"/>
    <col min="9" max="9" width="18" customWidth="1"/>
  </cols>
  <sheetData>
    <row r="1" spans="1:9" x14ac:dyDescent="0.3">
      <c r="A1" s="6" t="s">
        <v>0</v>
      </c>
      <c r="B1" s="6" t="s">
        <v>1</v>
      </c>
      <c r="C1" s="6" t="s">
        <v>48</v>
      </c>
      <c r="D1" s="6" t="s">
        <v>3</v>
      </c>
      <c r="E1" s="6" t="s">
        <v>49</v>
      </c>
      <c r="F1" s="6" t="s">
        <v>59</v>
      </c>
      <c r="G1" s="6" t="s">
        <v>53</v>
      </c>
      <c r="H1" s="6" t="s">
        <v>54</v>
      </c>
      <c r="I1" s="6" t="s">
        <v>60</v>
      </c>
    </row>
    <row r="2" spans="1:9" hidden="1" x14ac:dyDescent="0.3">
      <c r="A2" s="7" t="s">
        <v>26</v>
      </c>
      <c r="B2" s="7" t="s">
        <v>27</v>
      </c>
      <c r="C2" s="8">
        <f>SUM('Rpt4 v5.4.1 (All)'!C2,'Rpt4 v5.4.1 (All)'!J2,'Rpt4 v5.4.1 (All)'!Q2,'Rpt4 v5.4.1 (All)'!X2,'Rpt4 v5.4.1 (All)'!AE2,'Rpt4 v5.4.1 (All)'!AL2,'Rpt4 v5.4.1 (All)'!AS2,'Rpt4 v5.4.1 (All)'!AZ2,'Rpt4 v5.4.1 (All)'!BG2,'Rpt4 v5.4.1 (All)'!BN2,'Rpt4 v5.4.1 (All)'!BU2,'Rpt4 v5.4.1 (All)'!CB2)</f>
        <v>286504249</v>
      </c>
      <c r="D2" s="8">
        <f>SUM('Rpt4 v5.4.1 (All)'!D2,'Rpt4 v5.4.1 (All)'!K2,'Rpt4 v5.4.1 (All)'!R2,'Rpt4 v5.4.1 (All)'!Y2,'Rpt4 v5.4.1 (All)'!AF2,'Rpt4 v5.4.1 (All)'!AM2,'Rpt4 v5.4.1 (All)'!AT2,'Rpt4 v5.4.1 (All)'!BA2,'Rpt4 v5.4.1 (All)'!BH2,'Rpt4 v5.4.1 (All)'!BO2,'Rpt4 v5.4.1 (All)'!BV2,'Rpt4 v5.4.1 (All)'!CC2)</f>
        <v>273639617.29000002</v>
      </c>
      <c r="E2" s="8">
        <f>SUM('Rpt4 v5.4.1 (All)'!E2,'Rpt4 v5.4.1 (All)'!L2,'Rpt4 v5.4.1 (All)'!S2,'Rpt4 v5.4.1 (All)'!Z2,'Rpt4 v5.4.1 (All)'!AG2,'Rpt4 v5.4.1 (All)'!AN2,'Rpt4 v5.4.1 (All)'!AU2,'Rpt4 v5.4.1 (All)'!BB2,'Rpt4 v5.4.1 (All)'!BI2,'Rpt4 v5.4.1 (All)'!BP2,'Rpt4 v5.4.1 (All)'!BW2,'Rpt4 v5.4.1 (All)'!CD2)</f>
        <v>2426008.23</v>
      </c>
      <c r="F2" s="8">
        <f>SUM('Rpt4 v5.4.1 (All)'!F2,'Rpt4 v5.4.1 (All)'!M2,'Rpt4 v5.4.1 (All)'!T2,'Rpt4 v5.4.1 (All)'!AA2,'Rpt4 v5.4.1 (All)'!AH2,'Rpt4 v5.4.1 (All)'!AO2,'Rpt4 v5.4.1 (All)'!AV2,'Rpt4 v5.4.1 (All)'!BC2,'Rpt4 v5.4.1 (All)'!BJ2,'Rpt4 v5.4.1 (All)'!BQ2,'Rpt4 v5.4.1 (All)'!BX2,'Rpt4 v5.4.1 (All)'!CE2)</f>
        <v>236678299.31999999</v>
      </c>
      <c r="G2" s="8">
        <f>SUM('Rpt4 v5.4.1 (All)'!G2,'Rpt4 v5.4.1 (All)'!N2,'Rpt4 v5.4.1 (All)'!U2,'Rpt4 v5.4.1 (All)'!AB2,'Rpt4 v5.4.1 (All)'!AI2,'Rpt4 v5.4.1 (All)'!AP2,'Rpt4 v5.4.1 (All)'!AW2,'Rpt4 v5.4.1 (All)'!BD2,'Rpt4 v5.4.1 (All)'!BK2,'Rpt4 v5.4.1 (All)'!BR2,'Rpt4 v5.4.1 (All)'!BY2,'Rpt4 v5.4.1 (All)'!CF2)</f>
        <v>27147245.199999999</v>
      </c>
      <c r="H2" s="8">
        <f>SUM('Rpt4 v5.4.1 (All)'!H2,'Rpt4 v5.4.1 (All)'!O2,'Rpt4 v5.4.1 (All)'!V2,'Rpt4 v5.4.1 (All)'!AC2,'Rpt4 v5.4.1 (All)'!AJ2,'Rpt4 v5.4.1 (All)'!AQ2,'Rpt4 v5.4.1 (All)'!AX2,'Rpt4 v5.4.1 (All)'!BE2,'Rpt4 v5.4.1 (All)'!BL2,'Rpt4 v5.4.1 (All)'!BS2,'Rpt4 v5.4.1 (All)'!BZ2,'Rpt4 v5.4.1 (All)'!CG2)</f>
        <v>4249916.17</v>
      </c>
      <c r="I2" s="8">
        <f>SUM('Rpt4 v5.4.1 (All)'!I2,'Rpt4 v5.4.1 (All)'!P2,'Rpt4 v5.4.1 (All)'!W2,'Rpt4 v5.4.1 (All)'!AD2,'Rpt4 v5.4.1 (All)'!AK2,'Rpt4 v5.4.1 (All)'!AR2,'Rpt4 v5.4.1 (All)'!AY2,'Rpt4 v5.4.1 (All)'!BF2,'Rpt4 v5.4.1 (All)'!BM2,'Rpt4 v5.4.1 (All)'!BT2,'Rpt4 v5.4.1 (All)'!CA2,'Rpt4 v5.4.1 (All)'!CH2)</f>
        <v>3138148.4199999995</v>
      </c>
    </row>
    <row r="3" spans="1:9" hidden="1" x14ac:dyDescent="0.3">
      <c r="A3" s="7" t="s">
        <v>26</v>
      </c>
      <c r="B3" s="7" t="s">
        <v>28</v>
      </c>
      <c r="C3" s="8">
        <f>SUM('Rpt4 v5.4.1 (All)'!C3,'Rpt4 v5.4.1 (All)'!J3,'Rpt4 v5.4.1 (All)'!Q3,'Rpt4 v5.4.1 (All)'!X3,'Rpt4 v5.4.1 (All)'!AE3,'Rpt4 v5.4.1 (All)'!AL3,'Rpt4 v5.4.1 (All)'!AS3,'Rpt4 v5.4.1 (All)'!AZ3,'Rpt4 v5.4.1 (All)'!BG3,'Rpt4 v5.4.1 (All)'!BN3,'Rpt4 v5.4.1 (All)'!BU3,'Rpt4 v5.4.1 (All)'!CB3)</f>
        <v>84219922.050000012</v>
      </c>
      <c r="D3" s="8">
        <f>SUM('Rpt4 v5.4.1 (All)'!D3,'Rpt4 v5.4.1 (All)'!K3,'Rpt4 v5.4.1 (All)'!R3,'Rpt4 v5.4.1 (All)'!Y3,'Rpt4 v5.4.1 (All)'!AF3,'Rpt4 v5.4.1 (All)'!AM3,'Rpt4 v5.4.1 (All)'!AT3,'Rpt4 v5.4.1 (All)'!BA3,'Rpt4 v5.4.1 (All)'!BH3,'Rpt4 v5.4.1 (All)'!BO3,'Rpt4 v5.4.1 (All)'!BV3,'Rpt4 v5.4.1 (All)'!CC3)</f>
        <v>82111569.840000004</v>
      </c>
      <c r="E3" s="8">
        <f>SUM('Rpt4 v5.4.1 (All)'!E3,'Rpt4 v5.4.1 (All)'!L3,'Rpt4 v5.4.1 (All)'!S3,'Rpt4 v5.4.1 (All)'!Z3,'Rpt4 v5.4.1 (All)'!AG3,'Rpt4 v5.4.1 (All)'!AN3,'Rpt4 v5.4.1 (All)'!AU3,'Rpt4 v5.4.1 (All)'!BB3,'Rpt4 v5.4.1 (All)'!BI3,'Rpt4 v5.4.1 (All)'!BP3,'Rpt4 v5.4.1 (All)'!BW3,'Rpt4 v5.4.1 (All)'!CD3)</f>
        <v>1184684.92</v>
      </c>
      <c r="F3" s="8">
        <f>SUM('Rpt4 v5.4.1 (All)'!F3,'Rpt4 v5.4.1 (All)'!M3,'Rpt4 v5.4.1 (All)'!T3,'Rpt4 v5.4.1 (All)'!AA3,'Rpt4 v5.4.1 (All)'!AH3,'Rpt4 v5.4.1 (All)'!AO3,'Rpt4 v5.4.1 (All)'!AV3,'Rpt4 v5.4.1 (All)'!BC3,'Rpt4 v5.4.1 (All)'!BJ3,'Rpt4 v5.4.1 (All)'!BQ3,'Rpt4 v5.4.1 (All)'!BX3,'Rpt4 v5.4.1 (All)'!CE3)</f>
        <v>72942906.819999993</v>
      </c>
      <c r="G3" s="8">
        <f>SUM('Rpt4 v5.4.1 (All)'!G3,'Rpt4 v5.4.1 (All)'!N3,'Rpt4 v5.4.1 (All)'!U3,'Rpt4 v5.4.1 (All)'!AB3,'Rpt4 v5.4.1 (All)'!AI3,'Rpt4 v5.4.1 (All)'!AP3,'Rpt4 v5.4.1 (All)'!AW3,'Rpt4 v5.4.1 (All)'!BD3,'Rpt4 v5.4.1 (All)'!BK3,'Rpt4 v5.4.1 (All)'!BR3,'Rpt4 v5.4.1 (All)'!BY3,'Rpt4 v5.4.1 (All)'!CF3)</f>
        <v>6761402.3899999997</v>
      </c>
      <c r="H3" s="8">
        <f>SUM('Rpt4 v5.4.1 (All)'!H3,'Rpt4 v5.4.1 (All)'!O3,'Rpt4 v5.4.1 (All)'!V3,'Rpt4 v5.4.1 (All)'!AC3,'Rpt4 v5.4.1 (All)'!AJ3,'Rpt4 v5.4.1 (All)'!AQ3,'Rpt4 v5.4.1 (All)'!AX3,'Rpt4 v5.4.1 (All)'!BE3,'Rpt4 v5.4.1 (All)'!BL3,'Rpt4 v5.4.1 (All)'!BS3,'Rpt4 v5.4.1 (All)'!BZ3,'Rpt4 v5.4.1 (All)'!CG3)</f>
        <v>798034.75</v>
      </c>
      <c r="I3" s="8">
        <f>SUM('Rpt4 v5.4.1 (All)'!I3,'Rpt4 v5.4.1 (All)'!P3,'Rpt4 v5.4.1 (All)'!W3,'Rpt4 v5.4.1 (All)'!AD3,'Rpt4 v5.4.1 (All)'!AK3,'Rpt4 v5.4.1 (All)'!AR3,'Rpt4 v5.4.1 (All)'!AY3,'Rpt4 v5.4.1 (All)'!BF3,'Rpt4 v5.4.1 (All)'!BM3,'Rpt4 v5.4.1 (All)'!BT3,'Rpt4 v5.4.1 (All)'!CA3,'Rpt4 v5.4.1 (All)'!CH3)</f>
        <v>424540.96</v>
      </c>
    </row>
    <row r="4" spans="1:9" hidden="1" x14ac:dyDescent="0.3">
      <c r="A4" s="7" t="s">
        <v>26</v>
      </c>
      <c r="B4" s="7" t="s">
        <v>29</v>
      </c>
      <c r="C4" s="8">
        <f>SUM('Rpt4 v5.4.1 (All)'!C4,'Rpt4 v5.4.1 (All)'!J4,'Rpt4 v5.4.1 (All)'!Q4,'Rpt4 v5.4.1 (All)'!X4,'Rpt4 v5.4.1 (All)'!AE4,'Rpt4 v5.4.1 (All)'!AL4,'Rpt4 v5.4.1 (All)'!AS4,'Rpt4 v5.4.1 (All)'!AZ4,'Rpt4 v5.4.1 (All)'!BG4,'Rpt4 v5.4.1 (All)'!BN4,'Rpt4 v5.4.1 (All)'!BU4,'Rpt4 v5.4.1 (All)'!CB4)</f>
        <v>6315321.3800000008</v>
      </c>
      <c r="D4" s="8">
        <f>SUM('Rpt4 v5.4.1 (All)'!D4,'Rpt4 v5.4.1 (All)'!K4,'Rpt4 v5.4.1 (All)'!R4,'Rpt4 v5.4.1 (All)'!Y4,'Rpt4 v5.4.1 (All)'!AF4,'Rpt4 v5.4.1 (All)'!AM4,'Rpt4 v5.4.1 (All)'!AT4,'Rpt4 v5.4.1 (All)'!BA4,'Rpt4 v5.4.1 (All)'!BH4,'Rpt4 v5.4.1 (All)'!BO4,'Rpt4 v5.4.1 (All)'!BV4,'Rpt4 v5.4.1 (All)'!CC4)</f>
        <v>6035665.1699999999</v>
      </c>
      <c r="E4" s="8">
        <f>SUM('Rpt4 v5.4.1 (All)'!E4,'Rpt4 v5.4.1 (All)'!L4,'Rpt4 v5.4.1 (All)'!S4,'Rpt4 v5.4.1 (All)'!Z4,'Rpt4 v5.4.1 (All)'!AG4,'Rpt4 v5.4.1 (All)'!AN4,'Rpt4 v5.4.1 (All)'!AU4,'Rpt4 v5.4.1 (All)'!BB4,'Rpt4 v5.4.1 (All)'!BI4,'Rpt4 v5.4.1 (All)'!BP4,'Rpt4 v5.4.1 (All)'!BW4,'Rpt4 v5.4.1 (All)'!CD4)</f>
        <v>59177.409999999996</v>
      </c>
      <c r="F4" s="8">
        <f>SUM('Rpt4 v5.4.1 (All)'!F4,'Rpt4 v5.4.1 (All)'!M4,'Rpt4 v5.4.1 (All)'!T4,'Rpt4 v5.4.1 (All)'!AA4,'Rpt4 v5.4.1 (All)'!AH4,'Rpt4 v5.4.1 (All)'!AO4,'Rpt4 v5.4.1 (All)'!AV4,'Rpt4 v5.4.1 (All)'!BC4,'Rpt4 v5.4.1 (All)'!BJ4,'Rpt4 v5.4.1 (All)'!BQ4,'Rpt4 v5.4.1 (All)'!BX4,'Rpt4 v5.4.1 (All)'!CE4)</f>
        <v>5390899.3400000008</v>
      </c>
      <c r="G4" s="8">
        <f>SUM('Rpt4 v5.4.1 (All)'!G4,'Rpt4 v5.4.1 (All)'!N4,'Rpt4 v5.4.1 (All)'!U4,'Rpt4 v5.4.1 (All)'!AB4,'Rpt4 v5.4.1 (All)'!AI4,'Rpt4 v5.4.1 (All)'!AP4,'Rpt4 v5.4.1 (All)'!AW4,'Rpt4 v5.4.1 (All)'!BD4,'Rpt4 v5.4.1 (All)'!BK4,'Rpt4 v5.4.1 (All)'!BR4,'Rpt4 v5.4.1 (All)'!BY4,'Rpt4 v5.4.1 (All)'!CF4)</f>
        <v>508586.67000000004</v>
      </c>
      <c r="H4" s="8">
        <f>SUM('Rpt4 v5.4.1 (All)'!H4,'Rpt4 v5.4.1 (All)'!O4,'Rpt4 v5.4.1 (All)'!V4,'Rpt4 v5.4.1 (All)'!AC4,'Rpt4 v5.4.1 (All)'!AJ4,'Rpt4 v5.4.1 (All)'!AQ4,'Rpt4 v5.4.1 (All)'!AX4,'Rpt4 v5.4.1 (All)'!BE4,'Rpt4 v5.4.1 (All)'!BL4,'Rpt4 v5.4.1 (All)'!BS4,'Rpt4 v5.4.1 (All)'!BZ4,'Rpt4 v5.4.1 (All)'!CG4)</f>
        <v>53686.850000000006</v>
      </c>
      <c r="I4" s="8">
        <f>SUM('Rpt4 v5.4.1 (All)'!I4,'Rpt4 v5.4.1 (All)'!P4,'Rpt4 v5.4.1 (All)'!W4,'Rpt4 v5.4.1 (All)'!AD4,'Rpt4 v5.4.1 (All)'!AK4,'Rpt4 v5.4.1 (All)'!AR4,'Rpt4 v5.4.1 (All)'!AY4,'Rpt4 v5.4.1 (All)'!BF4,'Rpt4 v5.4.1 (All)'!BM4,'Rpt4 v5.4.1 (All)'!BT4,'Rpt4 v5.4.1 (All)'!CA4,'Rpt4 v5.4.1 (All)'!CH4)</f>
        <v>23314.9</v>
      </c>
    </row>
    <row r="5" spans="1:9" hidden="1" x14ac:dyDescent="0.3">
      <c r="A5" s="7" t="s">
        <v>26</v>
      </c>
      <c r="B5" s="7" t="s">
        <v>30</v>
      </c>
      <c r="C5" s="8">
        <f>SUM('Rpt4 v5.4.1 (All)'!C5,'Rpt4 v5.4.1 (All)'!J5,'Rpt4 v5.4.1 (All)'!Q5,'Rpt4 v5.4.1 (All)'!X5,'Rpt4 v5.4.1 (All)'!AE5,'Rpt4 v5.4.1 (All)'!AL5,'Rpt4 v5.4.1 (All)'!AS5,'Rpt4 v5.4.1 (All)'!AZ5,'Rpt4 v5.4.1 (All)'!BG5,'Rpt4 v5.4.1 (All)'!BN5,'Rpt4 v5.4.1 (All)'!BU5,'Rpt4 v5.4.1 (All)'!CB5)</f>
        <v>931355.10999999987</v>
      </c>
      <c r="D5" s="8">
        <f>SUM('Rpt4 v5.4.1 (All)'!D5,'Rpt4 v5.4.1 (All)'!K5,'Rpt4 v5.4.1 (All)'!R5,'Rpt4 v5.4.1 (All)'!Y5,'Rpt4 v5.4.1 (All)'!AF5,'Rpt4 v5.4.1 (All)'!AM5,'Rpt4 v5.4.1 (All)'!AT5,'Rpt4 v5.4.1 (All)'!BA5,'Rpt4 v5.4.1 (All)'!BH5,'Rpt4 v5.4.1 (All)'!BO5,'Rpt4 v5.4.1 (All)'!BV5,'Rpt4 v5.4.1 (All)'!CC5)</f>
        <v>898767.51000000013</v>
      </c>
      <c r="E5" s="8">
        <f>SUM('Rpt4 v5.4.1 (All)'!E5,'Rpt4 v5.4.1 (All)'!L5,'Rpt4 v5.4.1 (All)'!S5,'Rpt4 v5.4.1 (All)'!Z5,'Rpt4 v5.4.1 (All)'!AG5,'Rpt4 v5.4.1 (All)'!AN5,'Rpt4 v5.4.1 (All)'!AU5,'Rpt4 v5.4.1 (All)'!BB5,'Rpt4 v5.4.1 (All)'!BI5,'Rpt4 v5.4.1 (All)'!BP5,'Rpt4 v5.4.1 (All)'!BW5,'Rpt4 v5.4.1 (All)'!CD5)</f>
        <v>18684.400000000001</v>
      </c>
      <c r="F5" s="8">
        <f>SUM('Rpt4 v5.4.1 (All)'!F5,'Rpt4 v5.4.1 (All)'!M5,'Rpt4 v5.4.1 (All)'!T5,'Rpt4 v5.4.1 (All)'!AA5,'Rpt4 v5.4.1 (All)'!AH5,'Rpt4 v5.4.1 (All)'!AO5,'Rpt4 v5.4.1 (All)'!AV5,'Rpt4 v5.4.1 (All)'!BC5,'Rpt4 v5.4.1 (All)'!BJ5,'Rpt4 v5.4.1 (All)'!BQ5,'Rpt4 v5.4.1 (All)'!BX5,'Rpt4 v5.4.1 (All)'!CE5)</f>
        <v>784420.27</v>
      </c>
      <c r="G5" s="8">
        <f>SUM('Rpt4 v5.4.1 (All)'!G5,'Rpt4 v5.4.1 (All)'!N5,'Rpt4 v5.4.1 (All)'!U5,'Rpt4 v5.4.1 (All)'!AB5,'Rpt4 v5.4.1 (All)'!AI5,'Rpt4 v5.4.1 (All)'!AP5,'Rpt4 v5.4.1 (All)'!AW5,'Rpt4 v5.4.1 (All)'!BD5,'Rpt4 v5.4.1 (All)'!BK5,'Rpt4 v5.4.1 (All)'!BR5,'Rpt4 v5.4.1 (All)'!BY5,'Rpt4 v5.4.1 (All)'!CF5)</f>
        <v>95662.84</v>
      </c>
      <c r="H5" s="8">
        <f>SUM('Rpt4 v5.4.1 (All)'!H5,'Rpt4 v5.4.1 (All)'!O5,'Rpt4 v5.4.1 (All)'!V5,'Rpt4 v5.4.1 (All)'!AC5,'Rpt4 v5.4.1 (All)'!AJ5,'Rpt4 v5.4.1 (All)'!AQ5,'Rpt4 v5.4.1 (All)'!AX5,'Rpt4 v5.4.1 (All)'!BE5,'Rpt4 v5.4.1 (All)'!BL5,'Rpt4 v5.4.1 (All)'!BS5,'Rpt4 v5.4.1 (All)'!BZ5,'Rpt4 v5.4.1 (All)'!CG5)</f>
        <v>0</v>
      </c>
      <c r="I5" s="8">
        <f>SUM('Rpt4 v5.4.1 (All)'!I5,'Rpt4 v5.4.1 (All)'!P5,'Rpt4 v5.4.1 (All)'!W5,'Rpt4 v5.4.1 (All)'!AD5,'Rpt4 v5.4.1 (All)'!AK5,'Rpt4 v5.4.1 (All)'!AR5,'Rpt4 v5.4.1 (All)'!AY5,'Rpt4 v5.4.1 (All)'!BF5,'Rpt4 v5.4.1 (All)'!BM5,'Rpt4 v5.4.1 (All)'!BT5,'Rpt4 v5.4.1 (All)'!CA5,'Rpt4 v5.4.1 (All)'!CH5)</f>
        <v>0</v>
      </c>
    </row>
    <row r="6" spans="1:9" hidden="1" x14ac:dyDescent="0.3">
      <c r="A6" s="7" t="s">
        <v>26</v>
      </c>
      <c r="B6" s="7" t="s">
        <v>31</v>
      </c>
      <c r="C6" s="8">
        <f>SUM('Rpt4 v5.4.1 (All)'!C6,'Rpt4 v5.4.1 (All)'!J6,'Rpt4 v5.4.1 (All)'!Q6,'Rpt4 v5.4.1 (All)'!X6,'Rpt4 v5.4.1 (All)'!AE6,'Rpt4 v5.4.1 (All)'!AL6,'Rpt4 v5.4.1 (All)'!AS6,'Rpt4 v5.4.1 (All)'!AZ6,'Rpt4 v5.4.1 (All)'!BG6,'Rpt4 v5.4.1 (All)'!BN6,'Rpt4 v5.4.1 (All)'!BU6,'Rpt4 v5.4.1 (All)'!CB6)</f>
        <v>11332056.85</v>
      </c>
      <c r="D6" s="8">
        <f>SUM('Rpt4 v5.4.1 (All)'!D6,'Rpt4 v5.4.1 (All)'!K6,'Rpt4 v5.4.1 (All)'!R6,'Rpt4 v5.4.1 (All)'!Y6,'Rpt4 v5.4.1 (All)'!AF6,'Rpt4 v5.4.1 (All)'!AM6,'Rpt4 v5.4.1 (All)'!AT6,'Rpt4 v5.4.1 (All)'!BA6,'Rpt4 v5.4.1 (All)'!BH6,'Rpt4 v5.4.1 (All)'!BO6,'Rpt4 v5.4.1 (All)'!BV6,'Rpt4 v5.4.1 (All)'!CC6)</f>
        <v>11730980.059999999</v>
      </c>
      <c r="E6" s="8">
        <f>SUM('Rpt4 v5.4.1 (All)'!E6,'Rpt4 v5.4.1 (All)'!L6,'Rpt4 v5.4.1 (All)'!S6,'Rpt4 v5.4.1 (All)'!Z6,'Rpt4 v5.4.1 (All)'!AG6,'Rpt4 v5.4.1 (All)'!AN6,'Rpt4 v5.4.1 (All)'!AU6,'Rpt4 v5.4.1 (All)'!BB6,'Rpt4 v5.4.1 (All)'!BI6,'Rpt4 v5.4.1 (All)'!BP6,'Rpt4 v5.4.1 (All)'!BW6,'Rpt4 v5.4.1 (All)'!CD6)</f>
        <v>107775.35</v>
      </c>
      <c r="F6" s="8">
        <f>SUM('Rpt4 v5.4.1 (All)'!F6,'Rpt4 v5.4.1 (All)'!M6,'Rpt4 v5.4.1 (All)'!T6,'Rpt4 v5.4.1 (All)'!AA6,'Rpt4 v5.4.1 (All)'!AH6,'Rpt4 v5.4.1 (All)'!AO6,'Rpt4 v5.4.1 (All)'!AV6,'Rpt4 v5.4.1 (All)'!BC6,'Rpt4 v5.4.1 (All)'!BJ6,'Rpt4 v5.4.1 (All)'!BQ6,'Rpt4 v5.4.1 (All)'!BX6,'Rpt4 v5.4.1 (All)'!CE6)</f>
        <v>9933241.1099999975</v>
      </c>
      <c r="G6" s="8">
        <f>SUM('Rpt4 v5.4.1 (All)'!G6,'Rpt4 v5.4.1 (All)'!N6,'Rpt4 v5.4.1 (All)'!U6,'Rpt4 v5.4.1 (All)'!AB6,'Rpt4 v5.4.1 (All)'!AI6,'Rpt4 v5.4.1 (All)'!AP6,'Rpt4 v5.4.1 (All)'!AW6,'Rpt4 v5.4.1 (All)'!BD6,'Rpt4 v5.4.1 (All)'!BK6,'Rpt4 v5.4.1 (All)'!BR6,'Rpt4 v5.4.1 (All)'!BY6,'Rpt4 v5.4.1 (All)'!CF6)</f>
        <v>1677684.2599999998</v>
      </c>
      <c r="H6" s="8">
        <f>SUM('Rpt4 v5.4.1 (All)'!H6,'Rpt4 v5.4.1 (All)'!O6,'Rpt4 v5.4.1 (All)'!V6,'Rpt4 v5.4.1 (All)'!AC6,'Rpt4 v5.4.1 (All)'!AJ6,'Rpt4 v5.4.1 (All)'!AQ6,'Rpt4 v5.4.1 (All)'!AX6,'Rpt4 v5.4.1 (All)'!BE6,'Rpt4 v5.4.1 (All)'!BL6,'Rpt4 v5.4.1 (All)'!BS6,'Rpt4 v5.4.1 (All)'!BZ6,'Rpt4 v5.4.1 (All)'!CG6)</f>
        <v>5568.4400000000005</v>
      </c>
      <c r="I6" s="8">
        <f>SUM('Rpt4 v5.4.1 (All)'!I6,'Rpt4 v5.4.1 (All)'!P6,'Rpt4 v5.4.1 (All)'!W6,'Rpt4 v5.4.1 (All)'!AD6,'Rpt4 v5.4.1 (All)'!AK6,'Rpt4 v5.4.1 (All)'!AR6,'Rpt4 v5.4.1 (All)'!AY6,'Rpt4 v5.4.1 (All)'!BF6,'Rpt4 v5.4.1 (All)'!BM6,'Rpt4 v5.4.1 (All)'!BT6,'Rpt4 v5.4.1 (All)'!CA6,'Rpt4 v5.4.1 (All)'!CH6)</f>
        <v>6710.9</v>
      </c>
    </row>
    <row r="7" spans="1:9" hidden="1" x14ac:dyDescent="0.3">
      <c r="A7" s="7" t="s">
        <v>26</v>
      </c>
      <c r="B7" s="7" t="s">
        <v>32</v>
      </c>
      <c r="C7" s="8">
        <f>SUM('Rpt4 v5.4.1 (All)'!C7,'Rpt4 v5.4.1 (All)'!J7,'Rpt4 v5.4.1 (All)'!Q7,'Rpt4 v5.4.1 (All)'!X7,'Rpt4 v5.4.1 (All)'!AE7,'Rpt4 v5.4.1 (All)'!AL7,'Rpt4 v5.4.1 (All)'!AS7,'Rpt4 v5.4.1 (All)'!AZ7,'Rpt4 v5.4.1 (All)'!BG7,'Rpt4 v5.4.1 (All)'!BN7,'Rpt4 v5.4.1 (All)'!BU7,'Rpt4 v5.4.1 (All)'!CB7)</f>
        <v>10027745.939999999</v>
      </c>
      <c r="D7" s="8">
        <f>SUM('Rpt4 v5.4.1 (All)'!D7,'Rpt4 v5.4.1 (All)'!K7,'Rpt4 v5.4.1 (All)'!R7,'Rpt4 v5.4.1 (All)'!Y7,'Rpt4 v5.4.1 (All)'!AF7,'Rpt4 v5.4.1 (All)'!AM7,'Rpt4 v5.4.1 (All)'!AT7,'Rpt4 v5.4.1 (All)'!BA7,'Rpt4 v5.4.1 (All)'!BH7,'Rpt4 v5.4.1 (All)'!BO7,'Rpt4 v5.4.1 (All)'!BV7,'Rpt4 v5.4.1 (All)'!CC7)</f>
        <v>10017552.800000003</v>
      </c>
      <c r="E7" s="8">
        <f>SUM('Rpt4 v5.4.1 (All)'!E7,'Rpt4 v5.4.1 (All)'!L7,'Rpt4 v5.4.1 (All)'!S7,'Rpt4 v5.4.1 (All)'!Z7,'Rpt4 v5.4.1 (All)'!AG7,'Rpt4 v5.4.1 (All)'!AN7,'Rpt4 v5.4.1 (All)'!AU7,'Rpt4 v5.4.1 (All)'!BB7,'Rpt4 v5.4.1 (All)'!BI7,'Rpt4 v5.4.1 (All)'!BP7,'Rpt4 v5.4.1 (All)'!BW7,'Rpt4 v5.4.1 (All)'!CD7)</f>
        <v>189029.77000000002</v>
      </c>
      <c r="F7" s="8">
        <f>SUM('Rpt4 v5.4.1 (All)'!F7,'Rpt4 v5.4.1 (All)'!M7,'Rpt4 v5.4.1 (All)'!T7,'Rpt4 v5.4.1 (All)'!AA7,'Rpt4 v5.4.1 (All)'!AH7,'Rpt4 v5.4.1 (All)'!AO7,'Rpt4 v5.4.1 (All)'!AV7,'Rpt4 v5.4.1 (All)'!BC7,'Rpt4 v5.4.1 (All)'!BJ7,'Rpt4 v5.4.1 (All)'!BQ7,'Rpt4 v5.4.1 (All)'!BX7,'Rpt4 v5.4.1 (All)'!CE7)</f>
        <v>8976991.2699999996</v>
      </c>
      <c r="G7" s="8">
        <f>SUM('Rpt4 v5.4.1 (All)'!G7,'Rpt4 v5.4.1 (All)'!N7,'Rpt4 v5.4.1 (All)'!U7,'Rpt4 v5.4.1 (All)'!AB7,'Rpt4 v5.4.1 (All)'!AI7,'Rpt4 v5.4.1 (All)'!AP7,'Rpt4 v5.4.1 (All)'!AW7,'Rpt4 v5.4.1 (All)'!BD7,'Rpt4 v5.4.1 (All)'!BK7,'Rpt4 v5.4.1 (All)'!BR7,'Rpt4 v5.4.1 (All)'!BY7,'Rpt4 v5.4.1 (All)'!CF7)</f>
        <v>849023.2</v>
      </c>
      <c r="H7" s="8">
        <f>SUM('Rpt4 v5.4.1 (All)'!H7,'Rpt4 v5.4.1 (All)'!O7,'Rpt4 v5.4.1 (All)'!V7,'Rpt4 v5.4.1 (All)'!AC7,'Rpt4 v5.4.1 (All)'!AJ7,'Rpt4 v5.4.1 (All)'!AQ7,'Rpt4 v5.4.1 (All)'!AX7,'Rpt4 v5.4.1 (All)'!BE7,'Rpt4 v5.4.1 (All)'!BL7,'Rpt4 v5.4.1 (All)'!BS7,'Rpt4 v5.4.1 (All)'!BZ7,'Rpt4 v5.4.1 (All)'!CG7)</f>
        <v>1611.7100000000003</v>
      </c>
      <c r="I7" s="8">
        <f>SUM('Rpt4 v5.4.1 (All)'!I7,'Rpt4 v5.4.1 (All)'!P7,'Rpt4 v5.4.1 (All)'!W7,'Rpt4 v5.4.1 (All)'!AD7,'Rpt4 v5.4.1 (All)'!AK7,'Rpt4 v5.4.1 (All)'!AR7,'Rpt4 v5.4.1 (All)'!AY7,'Rpt4 v5.4.1 (All)'!BF7,'Rpt4 v5.4.1 (All)'!BM7,'Rpt4 v5.4.1 (All)'!BT7,'Rpt4 v5.4.1 (All)'!CA7,'Rpt4 v5.4.1 (All)'!CH7)</f>
        <v>896.85</v>
      </c>
    </row>
    <row r="8" spans="1:9" hidden="1" x14ac:dyDescent="0.3">
      <c r="A8" s="7" t="s">
        <v>26</v>
      </c>
      <c r="B8" s="7" t="s">
        <v>33</v>
      </c>
      <c r="C8" s="8">
        <f>SUM('Rpt4 v5.4.1 (All)'!C8,'Rpt4 v5.4.1 (All)'!J8,'Rpt4 v5.4.1 (All)'!Q8,'Rpt4 v5.4.1 (All)'!X8,'Rpt4 v5.4.1 (All)'!AE8,'Rpt4 v5.4.1 (All)'!AL8,'Rpt4 v5.4.1 (All)'!AS8,'Rpt4 v5.4.1 (All)'!AZ8,'Rpt4 v5.4.1 (All)'!BG8,'Rpt4 v5.4.1 (All)'!BN8,'Rpt4 v5.4.1 (All)'!BU8,'Rpt4 v5.4.1 (All)'!CB8)</f>
        <v>6519675.6599999992</v>
      </c>
      <c r="D8" s="8">
        <f>SUM('Rpt4 v5.4.1 (All)'!D8,'Rpt4 v5.4.1 (All)'!K8,'Rpt4 v5.4.1 (All)'!R8,'Rpt4 v5.4.1 (All)'!Y8,'Rpt4 v5.4.1 (All)'!AF8,'Rpt4 v5.4.1 (All)'!AM8,'Rpt4 v5.4.1 (All)'!AT8,'Rpt4 v5.4.1 (All)'!BA8,'Rpt4 v5.4.1 (All)'!BH8,'Rpt4 v5.4.1 (All)'!BO8,'Rpt4 v5.4.1 (All)'!BV8,'Rpt4 v5.4.1 (All)'!CC8)</f>
        <v>6485312.46</v>
      </c>
      <c r="E8" s="8">
        <f>SUM('Rpt4 v5.4.1 (All)'!E8,'Rpt4 v5.4.1 (All)'!L8,'Rpt4 v5.4.1 (All)'!S8,'Rpt4 v5.4.1 (All)'!Z8,'Rpt4 v5.4.1 (All)'!AG8,'Rpt4 v5.4.1 (All)'!AN8,'Rpt4 v5.4.1 (All)'!AU8,'Rpt4 v5.4.1 (All)'!BB8,'Rpt4 v5.4.1 (All)'!BI8,'Rpt4 v5.4.1 (All)'!BP8,'Rpt4 v5.4.1 (All)'!BW8,'Rpt4 v5.4.1 (All)'!CD8)</f>
        <v>66445.239999999991</v>
      </c>
      <c r="F8" s="8">
        <f>SUM('Rpt4 v5.4.1 (All)'!F8,'Rpt4 v5.4.1 (All)'!M8,'Rpt4 v5.4.1 (All)'!T8,'Rpt4 v5.4.1 (All)'!AA8,'Rpt4 v5.4.1 (All)'!AH8,'Rpt4 v5.4.1 (All)'!AO8,'Rpt4 v5.4.1 (All)'!AV8,'Rpt4 v5.4.1 (All)'!BC8,'Rpt4 v5.4.1 (All)'!BJ8,'Rpt4 v5.4.1 (All)'!BQ8,'Rpt4 v5.4.1 (All)'!BX8,'Rpt4 v5.4.1 (All)'!CE8)</f>
        <v>4699238.1100000003</v>
      </c>
      <c r="G8" s="8">
        <f>SUM('Rpt4 v5.4.1 (All)'!G8,'Rpt4 v5.4.1 (All)'!N8,'Rpt4 v5.4.1 (All)'!U8,'Rpt4 v5.4.1 (All)'!AB8,'Rpt4 v5.4.1 (All)'!AI8,'Rpt4 v5.4.1 (All)'!AP8,'Rpt4 v5.4.1 (All)'!AW8,'Rpt4 v5.4.1 (All)'!BD8,'Rpt4 v5.4.1 (All)'!BK8,'Rpt4 v5.4.1 (All)'!BR8,'Rpt4 v5.4.1 (All)'!BY8,'Rpt4 v5.4.1 (All)'!CF8)</f>
        <v>1689913.48</v>
      </c>
      <c r="H8" s="8">
        <f>SUM('Rpt4 v5.4.1 (All)'!H8,'Rpt4 v5.4.1 (All)'!O8,'Rpt4 v5.4.1 (All)'!V8,'Rpt4 v5.4.1 (All)'!AC8,'Rpt4 v5.4.1 (All)'!AJ8,'Rpt4 v5.4.1 (All)'!AQ8,'Rpt4 v5.4.1 (All)'!AX8,'Rpt4 v5.4.1 (All)'!BE8,'Rpt4 v5.4.1 (All)'!BL8,'Rpt4 v5.4.1 (All)'!BS8,'Rpt4 v5.4.1 (All)'!BZ8,'Rpt4 v5.4.1 (All)'!CG8)</f>
        <v>27399.83</v>
      </c>
      <c r="I8" s="8">
        <f>SUM('Rpt4 v5.4.1 (All)'!I8,'Rpt4 v5.4.1 (All)'!P8,'Rpt4 v5.4.1 (All)'!W8,'Rpt4 v5.4.1 (All)'!AD8,'Rpt4 v5.4.1 (All)'!AK8,'Rpt4 v5.4.1 (All)'!AR8,'Rpt4 v5.4.1 (All)'!AY8,'Rpt4 v5.4.1 (All)'!BF8,'Rpt4 v5.4.1 (All)'!BM8,'Rpt4 v5.4.1 (All)'!BT8,'Rpt4 v5.4.1 (All)'!CA8,'Rpt4 v5.4.1 (All)'!CH8)</f>
        <v>2315.8000000000002</v>
      </c>
    </row>
    <row r="9" spans="1:9" hidden="1" x14ac:dyDescent="0.3">
      <c r="A9" s="7" t="s">
        <v>26</v>
      </c>
      <c r="B9" s="7" t="s">
        <v>34</v>
      </c>
      <c r="C9" s="8">
        <f>SUM('Rpt4 v5.4.1 (All)'!C9,'Rpt4 v5.4.1 (All)'!J9,'Rpt4 v5.4.1 (All)'!Q9,'Rpt4 v5.4.1 (All)'!X9,'Rpt4 v5.4.1 (All)'!AE9,'Rpt4 v5.4.1 (All)'!AL9,'Rpt4 v5.4.1 (All)'!AS9,'Rpt4 v5.4.1 (All)'!AZ9,'Rpt4 v5.4.1 (All)'!BG9,'Rpt4 v5.4.1 (All)'!BN9,'Rpt4 v5.4.1 (All)'!BU9,'Rpt4 v5.4.1 (All)'!CB9)</f>
        <v>7518589.3399999999</v>
      </c>
      <c r="D9" s="8">
        <f>SUM('Rpt4 v5.4.1 (All)'!D9,'Rpt4 v5.4.1 (All)'!K9,'Rpt4 v5.4.1 (All)'!R9,'Rpt4 v5.4.1 (All)'!Y9,'Rpt4 v5.4.1 (All)'!AF9,'Rpt4 v5.4.1 (All)'!AM9,'Rpt4 v5.4.1 (All)'!AT9,'Rpt4 v5.4.1 (All)'!BA9,'Rpt4 v5.4.1 (All)'!BH9,'Rpt4 v5.4.1 (All)'!BO9,'Rpt4 v5.4.1 (All)'!BV9,'Rpt4 v5.4.1 (All)'!CC9)</f>
        <v>7138663.6399999997</v>
      </c>
      <c r="E9" s="8">
        <f>SUM('Rpt4 v5.4.1 (All)'!E9,'Rpt4 v5.4.1 (All)'!L9,'Rpt4 v5.4.1 (All)'!S9,'Rpt4 v5.4.1 (All)'!Z9,'Rpt4 v5.4.1 (All)'!AG9,'Rpt4 v5.4.1 (All)'!AN9,'Rpt4 v5.4.1 (All)'!AU9,'Rpt4 v5.4.1 (All)'!BB9,'Rpt4 v5.4.1 (All)'!BI9,'Rpt4 v5.4.1 (All)'!BP9,'Rpt4 v5.4.1 (All)'!BW9,'Rpt4 v5.4.1 (All)'!CD9)</f>
        <v>64554.44</v>
      </c>
      <c r="F9" s="8">
        <f>SUM('Rpt4 v5.4.1 (All)'!F9,'Rpt4 v5.4.1 (All)'!M9,'Rpt4 v5.4.1 (All)'!T9,'Rpt4 v5.4.1 (All)'!AA9,'Rpt4 v5.4.1 (All)'!AH9,'Rpt4 v5.4.1 (All)'!AO9,'Rpt4 v5.4.1 (All)'!AV9,'Rpt4 v5.4.1 (All)'!BC9,'Rpt4 v5.4.1 (All)'!BJ9,'Rpt4 v5.4.1 (All)'!BQ9,'Rpt4 v5.4.1 (All)'!BX9,'Rpt4 v5.4.1 (All)'!CE9)</f>
        <v>6398045.1900000004</v>
      </c>
      <c r="G9" s="8">
        <f>SUM('Rpt4 v5.4.1 (All)'!G9,'Rpt4 v5.4.1 (All)'!N9,'Rpt4 v5.4.1 (All)'!U9,'Rpt4 v5.4.1 (All)'!AB9,'Rpt4 v5.4.1 (All)'!AI9,'Rpt4 v5.4.1 (All)'!AP9,'Rpt4 v5.4.1 (All)'!AW9,'Rpt4 v5.4.1 (All)'!BD9,'Rpt4 v5.4.1 (All)'!BK9,'Rpt4 v5.4.1 (All)'!BR9,'Rpt4 v5.4.1 (All)'!BY9,'Rpt4 v5.4.1 (All)'!CF9)</f>
        <v>531040.15</v>
      </c>
      <c r="H9" s="8">
        <f>SUM('Rpt4 v5.4.1 (All)'!H9,'Rpt4 v5.4.1 (All)'!O9,'Rpt4 v5.4.1 (All)'!V9,'Rpt4 v5.4.1 (All)'!AC9,'Rpt4 v5.4.1 (All)'!AJ9,'Rpt4 v5.4.1 (All)'!AQ9,'Rpt4 v5.4.1 (All)'!AX9,'Rpt4 v5.4.1 (All)'!BE9,'Rpt4 v5.4.1 (All)'!BL9,'Rpt4 v5.4.1 (All)'!BS9,'Rpt4 v5.4.1 (All)'!BZ9,'Rpt4 v5.4.1 (All)'!CG9)</f>
        <v>61274.189999999995</v>
      </c>
      <c r="I9" s="8">
        <f>SUM('Rpt4 v5.4.1 (All)'!I9,'Rpt4 v5.4.1 (All)'!P9,'Rpt4 v5.4.1 (All)'!W9,'Rpt4 v5.4.1 (All)'!AD9,'Rpt4 v5.4.1 (All)'!AK9,'Rpt4 v5.4.1 (All)'!AR9,'Rpt4 v5.4.1 (All)'!AY9,'Rpt4 v5.4.1 (All)'!BF9,'Rpt4 v5.4.1 (All)'!BM9,'Rpt4 v5.4.1 (All)'!BT9,'Rpt4 v5.4.1 (All)'!CA9,'Rpt4 v5.4.1 (All)'!CH9)</f>
        <v>83749.670000000013</v>
      </c>
    </row>
    <row r="10" spans="1:9" hidden="1" x14ac:dyDescent="0.3">
      <c r="A10" s="7" t="s">
        <v>26</v>
      </c>
      <c r="B10" s="7" t="s">
        <v>35</v>
      </c>
      <c r="C10" s="8">
        <f>SUM('Rpt4 v5.4.1 (All)'!C10,'Rpt4 v5.4.1 (All)'!J10,'Rpt4 v5.4.1 (All)'!Q10,'Rpt4 v5.4.1 (All)'!X10,'Rpt4 v5.4.1 (All)'!AE10,'Rpt4 v5.4.1 (All)'!AL10,'Rpt4 v5.4.1 (All)'!AS10,'Rpt4 v5.4.1 (All)'!AZ10,'Rpt4 v5.4.1 (All)'!BG10,'Rpt4 v5.4.1 (All)'!BN10,'Rpt4 v5.4.1 (All)'!BU10,'Rpt4 v5.4.1 (All)'!CB10)</f>
        <v>30479292.609999992</v>
      </c>
      <c r="D10" s="8">
        <f>SUM('Rpt4 v5.4.1 (All)'!D10,'Rpt4 v5.4.1 (All)'!K10,'Rpt4 v5.4.1 (All)'!R10,'Rpt4 v5.4.1 (All)'!Y10,'Rpt4 v5.4.1 (All)'!AF10,'Rpt4 v5.4.1 (All)'!AM10,'Rpt4 v5.4.1 (All)'!AT10,'Rpt4 v5.4.1 (All)'!BA10,'Rpt4 v5.4.1 (All)'!BH10,'Rpt4 v5.4.1 (All)'!BO10,'Rpt4 v5.4.1 (All)'!BV10,'Rpt4 v5.4.1 (All)'!CC10)</f>
        <v>29642848.640000001</v>
      </c>
      <c r="E10" s="8">
        <f>SUM('Rpt4 v5.4.1 (All)'!E10,'Rpt4 v5.4.1 (All)'!L10,'Rpt4 v5.4.1 (All)'!S10,'Rpt4 v5.4.1 (All)'!Z10,'Rpt4 v5.4.1 (All)'!AG10,'Rpt4 v5.4.1 (All)'!AN10,'Rpt4 v5.4.1 (All)'!AU10,'Rpt4 v5.4.1 (All)'!BB10,'Rpt4 v5.4.1 (All)'!BI10,'Rpt4 v5.4.1 (All)'!BP10,'Rpt4 v5.4.1 (All)'!BW10,'Rpt4 v5.4.1 (All)'!CD10)</f>
        <v>1576486.4100000001</v>
      </c>
      <c r="F10" s="8">
        <f>SUM('Rpt4 v5.4.1 (All)'!F10,'Rpt4 v5.4.1 (All)'!M10,'Rpt4 v5.4.1 (All)'!T10,'Rpt4 v5.4.1 (All)'!AA10,'Rpt4 v5.4.1 (All)'!AH10,'Rpt4 v5.4.1 (All)'!AO10,'Rpt4 v5.4.1 (All)'!AV10,'Rpt4 v5.4.1 (All)'!BC10,'Rpt4 v5.4.1 (All)'!BJ10,'Rpt4 v5.4.1 (All)'!BQ10,'Rpt4 v5.4.1 (All)'!BX10,'Rpt4 v5.4.1 (All)'!CE10)</f>
        <v>25789451.84</v>
      </c>
      <c r="G10" s="8">
        <f>SUM('Rpt4 v5.4.1 (All)'!G10,'Rpt4 v5.4.1 (All)'!N10,'Rpt4 v5.4.1 (All)'!U10,'Rpt4 v5.4.1 (All)'!AB10,'Rpt4 v5.4.1 (All)'!AI10,'Rpt4 v5.4.1 (All)'!AP10,'Rpt4 v5.4.1 (All)'!AW10,'Rpt4 v5.4.1 (All)'!BD10,'Rpt4 v5.4.1 (All)'!BK10,'Rpt4 v5.4.1 (All)'!BR10,'Rpt4 v5.4.1 (All)'!BY10,'Rpt4 v5.4.1 (All)'!CF10)</f>
        <v>2245670.85</v>
      </c>
      <c r="H10" s="8">
        <f>SUM('Rpt4 v5.4.1 (All)'!H10,'Rpt4 v5.4.1 (All)'!O10,'Rpt4 v5.4.1 (All)'!V10,'Rpt4 v5.4.1 (All)'!AC10,'Rpt4 v5.4.1 (All)'!AJ10,'Rpt4 v5.4.1 (All)'!AQ10,'Rpt4 v5.4.1 (All)'!AX10,'Rpt4 v5.4.1 (All)'!BE10,'Rpt4 v5.4.1 (All)'!BL10,'Rpt4 v5.4.1 (All)'!BS10,'Rpt4 v5.4.1 (All)'!BZ10,'Rpt4 v5.4.1 (All)'!CG10)</f>
        <v>19953.55</v>
      </c>
      <c r="I10" s="8">
        <f>SUM('Rpt4 v5.4.1 (All)'!I10,'Rpt4 v5.4.1 (All)'!P10,'Rpt4 v5.4.1 (All)'!W10,'Rpt4 v5.4.1 (All)'!AD10,'Rpt4 v5.4.1 (All)'!AK10,'Rpt4 v5.4.1 (All)'!AR10,'Rpt4 v5.4.1 (All)'!AY10,'Rpt4 v5.4.1 (All)'!BF10,'Rpt4 v5.4.1 (All)'!BM10,'Rpt4 v5.4.1 (All)'!BT10,'Rpt4 v5.4.1 (All)'!CA10,'Rpt4 v5.4.1 (All)'!CH10)</f>
        <v>11285.989999999998</v>
      </c>
    </row>
    <row r="11" spans="1:9" hidden="1" x14ac:dyDescent="0.3">
      <c r="A11" s="7" t="s">
        <v>26</v>
      </c>
      <c r="B11" s="7" t="s">
        <v>36</v>
      </c>
      <c r="C11" s="8">
        <f>SUM('Rpt4 v5.4.1 (All)'!C11,'Rpt4 v5.4.1 (All)'!J11,'Rpt4 v5.4.1 (All)'!Q11,'Rpt4 v5.4.1 (All)'!X11,'Rpt4 v5.4.1 (All)'!AE11,'Rpt4 v5.4.1 (All)'!AL11,'Rpt4 v5.4.1 (All)'!AS11,'Rpt4 v5.4.1 (All)'!AZ11,'Rpt4 v5.4.1 (All)'!BG11,'Rpt4 v5.4.1 (All)'!BN11,'Rpt4 v5.4.1 (All)'!BU11,'Rpt4 v5.4.1 (All)'!CB11)</f>
        <v>1140431.99</v>
      </c>
      <c r="D11" s="8">
        <f>SUM('Rpt4 v5.4.1 (All)'!D11,'Rpt4 v5.4.1 (All)'!K11,'Rpt4 v5.4.1 (All)'!R11,'Rpt4 v5.4.1 (All)'!Y11,'Rpt4 v5.4.1 (All)'!AF11,'Rpt4 v5.4.1 (All)'!AM11,'Rpt4 v5.4.1 (All)'!AT11,'Rpt4 v5.4.1 (All)'!BA11,'Rpt4 v5.4.1 (All)'!BH11,'Rpt4 v5.4.1 (All)'!BO11,'Rpt4 v5.4.1 (All)'!BV11,'Rpt4 v5.4.1 (All)'!CC11)</f>
        <v>940381.0199999999</v>
      </c>
      <c r="E11" s="8">
        <f>SUM('Rpt4 v5.4.1 (All)'!E11,'Rpt4 v5.4.1 (All)'!L11,'Rpt4 v5.4.1 (All)'!S11,'Rpt4 v5.4.1 (All)'!Z11,'Rpt4 v5.4.1 (All)'!AG11,'Rpt4 v5.4.1 (All)'!AN11,'Rpt4 v5.4.1 (All)'!AU11,'Rpt4 v5.4.1 (All)'!BB11,'Rpt4 v5.4.1 (All)'!BI11,'Rpt4 v5.4.1 (All)'!BP11,'Rpt4 v5.4.1 (All)'!BW11,'Rpt4 v5.4.1 (All)'!CD11)</f>
        <v>3846.7</v>
      </c>
      <c r="F11" s="8">
        <f>SUM('Rpt4 v5.4.1 (All)'!F11,'Rpt4 v5.4.1 (All)'!M11,'Rpt4 v5.4.1 (All)'!T11,'Rpt4 v5.4.1 (All)'!AA11,'Rpt4 v5.4.1 (All)'!AH11,'Rpt4 v5.4.1 (All)'!AO11,'Rpt4 v5.4.1 (All)'!AV11,'Rpt4 v5.4.1 (All)'!BC11,'Rpt4 v5.4.1 (All)'!BJ11,'Rpt4 v5.4.1 (All)'!BQ11,'Rpt4 v5.4.1 (All)'!BX11,'Rpt4 v5.4.1 (All)'!CE11)</f>
        <v>913141.16</v>
      </c>
      <c r="G11" s="8">
        <f>SUM('Rpt4 v5.4.1 (All)'!G11,'Rpt4 v5.4.1 (All)'!N11,'Rpt4 v5.4.1 (All)'!U11,'Rpt4 v5.4.1 (All)'!AB11,'Rpt4 v5.4.1 (All)'!AI11,'Rpt4 v5.4.1 (All)'!AP11,'Rpt4 v5.4.1 (All)'!AW11,'Rpt4 v5.4.1 (All)'!BD11,'Rpt4 v5.4.1 (All)'!BK11,'Rpt4 v5.4.1 (All)'!BR11,'Rpt4 v5.4.1 (All)'!BY11,'Rpt4 v5.4.1 (All)'!CF11)</f>
        <v>22293.85</v>
      </c>
      <c r="H11" s="8">
        <f>SUM('Rpt4 v5.4.1 (All)'!H11,'Rpt4 v5.4.1 (All)'!O11,'Rpt4 v5.4.1 (All)'!V11,'Rpt4 v5.4.1 (All)'!AC11,'Rpt4 v5.4.1 (All)'!AJ11,'Rpt4 v5.4.1 (All)'!AQ11,'Rpt4 v5.4.1 (All)'!AX11,'Rpt4 v5.4.1 (All)'!BE11,'Rpt4 v5.4.1 (All)'!BL11,'Rpt4 v5.4.1 (All)'!BS11,'Rpt4 v5.4.1 (All)'!BZ11,'Rpt4 v5.4.1 (All)'!CG11)</f>
        <v>1099.31</v>
      </c>
      <c r="I11" s="8">
        <f>SUM('Rpt4 v5.4.1 (All)'!I11,'Rpt4 v5.4.1 (All)'!P11,'Rpt4 v5.4.1 (All)'!W11,'Rpt4 v5.4.1 (All)'!AD11,'Rpt4 v5.4.1 (All)'!AK11,'Rpt4 v5.4.1 (All)'!AR11,'Rpt4 v5.4.1 (All)'!AY11,'Rpt4 v5.4.1 (All)'!BF11,'Rpt4 v5.4.1 (All)'!BM11,'Rpt4 v5.4.1 (All)'!BT11,'Rpt4 v5.4.1 (All)'!CA11,'Rpt4 v5.4.1 (All)'!CH11)</f>
        <v>0</v>
      </c>
    </row>
    <row r="12" spans="1:9" hidden="1" x14ac:dyDescent="0.3">
      <c r="A12" s="7" t="s">
        <v>26</v>
      </c>
      <c r="B12" s="7" t="s">
        <v>37</v>
      </c>
      <c r="C12" s="8">
        <f>SUM('Rpt4 v5.4.1 (All)'!C12,'Rpt4 v5.4.1 (All)'!J12,'Rpt4 v5.4.1 (All)'!Q12,'Rpt4 v5.4.1 (All)'!X12,'Rpt4 v5.4.1 (All)'!AE12,'Rpt4 v5.4.1 (All)'!AL12,'Rpt4 v5.4.1 (All)'!AS12,'Rpt4 v5.4.1 (All)'!AZ12,'Rpt4 v5.4.1 (All)'!BG12,'Rpt4 v5.4.1 (All)'!BN12,'Rpt4 v5.4.1 (All)'!BU12,'Rpt4 v5.4.1 (All)'!CB12)</f>
        <v>10747077.17</v>
      </c>
      <c r="D12" s="8">
        <f>SUM('Rpt4 v5.4.1 (All)'!D12,'Rpt4 v5.4.1 (All)'!K12,'Rpt4 v5.4.1 (All)'!R12,'Rpt4 v5.4.1 (All)'!Y12,'Rpt4 v5.4.1 (All)'!AF12,'Rpt4 v5.4.1 (All)'!AM12,'Rpt4 v5.4.1 (All)'!AT12,'Rpt4 v5.4.1 (All)'!BA12,'Rpt4 v5.4.1 (All)'!BH12,'Rpt4 v5.4.1 (All)'!BO12,'Rpt4 v5.4.1 (All)'!BV12,'Rpt4 v5.4.1 (All)'!CC12)</f>
        <v>10961956.68</v>
      </c>
      <c r="E12" s="8">
        <f>SUM('Rpt4 v5.4.1 (All)'!E12,'Rpt4 v5.4.1 (All)'!L12,'Rpt4 v5.4.1 (All)'!S12,'Rpt4 v5.4.1 (All)'!Z12,'Rpt4 v5.4.1 (All)'!AG12,'Rpt4 v5.4.1 (All)'!AN12,'Rpt4 v5.4.1 (All)'!AU12,'Rpt4 v5.4.1 (All)'!BB12,'Rpt4 v5.4.1 (All)'!BI12,'Rpt4 v5.4.1 (All)'!BP12,'Rpt4 v5.4.1 (All)'!BW12,'Rpt4 v5.4.1 (All)'!CD12)</f>
        <v>230014.67</v>
      </c>
      <c r="F12" s="8">
        <f>SUM('Rpt4 v5.4.1 (All)'!F12,'Rpt4 v5.4.1 (All)'!M12,'Rpt4 v5.4.1 (All)'!T12,'Rpt4 v5.4.1 (All)'!AA12,'Rpt4 v5.4.1 (All)'!AH12,'Rpt4 v5.4.1 (All)'!AO12,'Rpt4 v5.4.1 (All)'!AV12,'Rpt4 v5.4.1 (All)'!BC12,'Rpt4 v5.4.1 (All)'!BJ12,'Rpt4 v5.4.1 (All)'!BQ12,'Rpt4 v5.4.1 (All)'!BX12,'Rpt4 v5.4.1 (All)'!CE12)</f>
        <v>9927937.8300000019</v>
      </c>
      <c r="G12" s="8">
        <f>SUM('Rpt4 v5.4.1 (All)'!G12,'Rpt4 v5.4.1 (All)'!N12,'Rpt4 v5.4.1 (All)'!U12,'Rpt4 v5.4.1 (All)'!AB12,'Rpt4 v5.4.1 (All)'!AI12,'Rpt4 v5.4.1 (All)'!AP12,'Rpt4 v5.4.1 (All)'!AW12,'Rpt4 v5.4.1 (All)'!BD12,'Rpt4 v5.4.1 (All)'!BK12,'Rpt4 v5.4.1 (All)'!BR12,'Rpt4 v5.4.1 (All)'!BY12,'Rpt4 v5.4.1 (All)'!CF12)</f>
        <v>785245.78</v>
      </c>
      <c r="H12" s="8">
        <f>SUM('Rpt4 v5.4.1 (All)'!H12,'Rpt4 v5.4.1 (All)'!O12,'Rpt4 v5.4.1 (All)'!V12,'Rpt4 v5.4.1 (All)'!AC12,'Rpt4 v5.4.1 (All)'!AJ12,'Rpt4 v5.4.1 (All)'!AQ12,'Rpt4 v5.4.1 (All)'!AX12,'Rpt4 v5.4.1 (All)'!BE12,'Rpt4 v5.4.1 (All)'!BL12,'Rpt4 v5.4.1 (All)'!BS12,'Rpt4 v5.4.1 (All)'!BZ12,'Rpt4 v5.4.1 (All)'!CG12)</f>
        <v>8455.7099999999991</v>
      </c>
      <c r="I12" s="8">
        <f>SUM('Rpt4 v5.4.1 (All)'!I12,'Rpt4 v5.4.1 (All)'!P12,'Rpt4 v5.4.1 (All)'!W12,'Rpt4 v5.4.1 (All)'!AD12,'Rpt4 v5.4.1 (All)'!AK12,'Rpt4 v5.4.1 (All)'!AR12,'Rpt4 v5.4.1 (All)'!AY12,'Rpt4 v5.4.1 (All)'!BF12,'Rpt4 v5.4.1 (All)'!BM12,'Rpt4 v5.4.1 (All)'!BT12,'Rpt4 v5.4.1 (All)'!CA12,'Rpt4 v5.4.1 (All)'!CH12)</f>
        <v>10302.69</v>
      </c>
    </row>
    <row r="13" spans="1:9" hidden="1" x14ac:dyDescent="0.3">
      <c r="A13" s="7" t="s">
        <v>26</v>
      </c>
      <c r="B13" s="7" t="s">
        <v>38</v>
      </c>
      <c r="C13" s="8">
        <f>SUM('Rpt4 v5.4.1 (All)'!C13,'Rpt4 v5.4.1 (All)'!J13,'Rpt4 v5.4.1 (All)'!Q13,'Rpt4 v5.4.1 (All)'!X13,'Rpt4 v5.4.1 (All)'!AE13,'Rpt4 v5.4.1 (All)'!AL13,'Rpt4 v5.4.1 (All)'!AS13,'Rpt4 v5.4.1 (All)'!AZ13,'Rpt4 v5.4.1 (All)'!BG13,'Rpt4 v5.4.1 (All)'!BN13,'Rpt4 v5.4.1 (All)'!BU13,'Rpt4 v5.4.1 (All)'!CB13)</f>
        <v>574.66999999999996</v>
      </c>
      <c r="D13" s="8">
        <f>SUM('Rpt4 v5.4.1 (All)'!D13,'Rpt4 v5.4.1 (All)'!K13,'Rpt4 v5.4.1 (All)'!R13,'Rpt4 v5.4.1 (All)'!Y13,'Rpt4 v5.4.1 (All)'!AF13,'Rpt4 v5.4.1 (All)'!AM13,'Rpt4 v5.4.1 (All)'!AT13,'Rpt4 v5.4.1 (All)'!BA13,'Rpt4 v5.4.1 (All)'!BH13,'Rpt4 v5.4.1 (All)'!BO13,'Rpt4 v5.4.1 (All)'!BV13,'Rpt4 v5.4.1 (All)'!CC13)</f>
        <v>0</v>
      </c>
      <c r="E13" s="8">
        <f>SUM('Rpt4 v5.4.1 (All)'!E13,'Rpt4 v5.4.1 (All)'!L13,'Rpt4 v5.4.1 (All)'!S13,'Rpt4 v5.4.1 (All)'!Z13,'Rpt4 v5.4.1 (All)'!AG13,'Rpt4 v5.4.1 (All)'!AN13,'Rpt4 v5.4.1 (All)'!AU13,'Rpt4 v5.4.1 (All)'!BB13,'Rpt4 v5.4.1 (All)'!BI13,'Rpt4 v5.4.1 (All)'!BP13,'Rpt4 v5.4.1 (All)'!BW13,'Rpt4 v5.4.1 (All)'!CD13)</f>
        <v>0</v>
      </c>
      <c r="F13" s="8">
        <f>SUM('Rpt4 v5.4.1 (All)'!F13,'Rpt4 v5.4.1 (All)'!M13,'Rpt4 v5.4.1 (All)'!T13,'Rpt4 v5.4.1 (All)'!AA13,'Rpt4 v5.4.1 (All)'!AH13,'Rpt4 v5.4.1 (All)'!AO13,'Rpt4 v5.4.1 (All)'!AV13,'Rpt4 v5.4.1 (All)'!BC13,'Rpt4 v5.4.1 (All)'!BJ13,'Rpt4 v5.4.1 (All)'!BQ13,'Rpt4 v5.4.1 (All)'!BX13,'Rpt4 v5.4.1 (All)'!CE13)</f>
        <v>0</v>
      </c>
      <c r="G13" s="8">
        <f>SUM('Rpt4 v5.4.1 (All)'!G13,'Rpt4 v5.4.1 (All)'!N13,'Rpt4 v5.4.1 (All)'!U13,'Rpt4 v5.4.1 (All)'!AB13,'Rpt4 v5.4.1 (All)'!AI13,'Rpt4 v5.4.1 (All)'!AP13,'Rpt4 v5.4.1 (All)'!AW13,'Rpt4 v5.4.1 (All)'!BD13,'Rpt4 v5.4.1 (All)'!BK13,'Rpt4 v5.4.1 (All)'!BR13,'Rpt4 v5.4.1 (All)'!BY13,'Rpt4 v5.4.1 (All)'!CF13)</f>
        <v>0</v>
      </c>
      <c r="H13" s="8">
        <f>SUM('Rpt4 v5.4.1 (All)'!H13,'Rpt4 v5.4.1 (All)'!O13,'Rpt4 v5.4.1 (All)'!V13,'Rpt4 v5.4.1 (All)'!AC13,'Rpt4 v5.4.1 (All)'!AJ13,'Rpt4 v5.4.1 (All)'!AQ13,'Rpt4 v5.4.1 (All)'!AX13,'Rpt4 v5.4.1 (All)'!BE13,'Rpt4 v5.4.1 (All)'!BL13,'Rpt4 v5.4.1 (All)'!BS13,'Rpt4 v5.4.1 (All)'!BZ13,'Rpt4 v5.4.1 (All)'!CG13)</f>
        <v>0</v>
      </c>
      <c r="I13" s="8">
        <f>SUM('Rpt4 v5.4.1 (All)'!I13,'Rpt4 v5.4.1 (All)'!P13,'Rpt4 v5.4.1 (All)'!W13,'Rpt4 v5.4.1 (All)'!AD13,'Rpt4 v5.4.1 (All)'!AK13,'Rpt4 v5.4.1 (All)'!AR13,'Rpt4 v5.4.1 (All)'!AY13,'Rpt4 v5.4.1 (All)'!BF13,'Rpt4 v5.4.1 (All)'!BM13,'Rpt4 v5.4.1 (All)'!BT13,'Rpt4 v5.4.1 (All)'!CA13,'Rpt4 v5.4.1 (All)'!CH13)</f>
        <v>0</v>
      </c>
    </row>
    <row r="14" spans="1:9" hidden="1" x14ac:dyDescent="0.3">
      <c r="A14" s="7" t="s">
        <v>26</v>
      </c>
      <c r="B14" s="7" t="s">
        <v>39</v>
      </c>
      <c r="C14" s="8">
        <f>SUM('Rpt4 v5.4.1 (All)'!C14,'Rpt4 v5.4.1 (All)'!J14,'Rpt4 v5.4.1 (All)'!Q14,'Rpt4 v5.4.1 (All)'!X14,'Rpt4 v5.4.1 (All)'!AE14,'Rpt4 v5.4.1 (All)'!AL14,'Rpt4 v5.4.1 (All)'!AS14,'Rpt4 v5.4.1 (All)'!AZ14,'Rpt4 v5.4.1 (All)'!BG14,'Rpt4 v5.4.1 (All)'!BN14,'Rpt4 v5.4.1 (All)'!BU14,'Rpt4 v5.4.1 (All)'!CB14)</f>
        <v>2541687.1700000009</v>
      </c>
      <c r="D14" s="8">
        <f>SUM('Rpt4 v5.4.1 (All)'!D14,'Rpt4 v5.4.1 (All)'!K14,'Rpt4 v5.4.1 (All)'!R14,'Rpt4 v5.4.1 (All)'!Y14,'Rpt4 v5.4.1 (All)'!AF14,'Rpt4 v5.4.1 (All)'!AM14,'Rpt4 v5.4.1 (All)'!AT14,'Rpt4 v5.4.1 (All)'!BA14,'Rpt4 v5.4.1 (All)'!BH14,'Rpt4 v5.4.1 (All)'!BO14,'Rpt4 v5.4.1 (All)'!BV14,'Rpt4 v5.4.1 (All)'!CC14)</f>
        <v>2528698.46</v>
      </c>
      <c r="E14" s="8">
        <f>SUM('Rpt4 v5.4.1 (All)'!E14,'Rpt4 v5.4.1 (All)'!L14,'Rpt4 v5.4.1 (All)'!S14,'Rpt4 v5.4.1 (All)'!Z14,'Rpt4 v5.4.1 (All)'!AG14,'Rpt4 v5.4.1 (All)'!AN14,'Rpt4 v5.4.1 (All)'!AU14,'Rpt4 v5.4.1 (All)'!BB14,'Rpt4 v5.4.1 (All)'!BI14,'Rpt4 v5.4.1 (All)'!BP14,'Rpt4 v5.4.1 (All)'!BW14,'Rpt4 v5.4.1 (All)'!CD14)</f>
        <v>149867.94999999998</v>
      </c>
      <c r="F14" s="8">
        <f>SUM('Rpt4 v5.4.1 (All)'!F14,'Rpt4 v5.4.1 (All)'!M14,'Rpt4 v5.4.1 (All)'!T14,'Rpt4 v5.4.1 (All)'!AA14,'Rpt4 v5.4.1 (All)'!AH14,'Rpt4 v5.4.1 (All)'!AO14,'Rpt4 v5.4.1 (All)'!AV14,'Rpt4 v5.4.1 (All)'!BC14,'Rpt4 v5.4.1 (All)'!BJ14,'Rpt4 v5.4.1 (All)'!BQ14,'Rpt4 v5.4.1 (All)'!BX14,'Rpt4 v5.4.1 (All)'!CE14)</f>
        <v>2039743.49</v>
      </c>
      <c r="G14" s="8">
        <f>SUM('Rpt4 v5.4.1 (All)'!G14,'Rpt4 v5.4.1 (All)'!N14,'Rpt4 v5.4.1 (All)'!U14,'Rpt4 v5.4.1 (All)'!AB14,'Rpt4 v5.4.1 (All)'!AI14,'Rpt4 v5.4.1 (All)'!AP14,'Rpt4 v5.4.1 (All)'!AW14,'Rpt4 v5.4.1 (All)'!BD14,'Rpt4 v5.4.1 (All)'!BK14,'Rpt4 v5.4.1 (All)'!BR14,'Rpt4 v5.4.1 (All)'!BY14,'Rpt4 v5.4.1 (All)'!CF14)</f>
        <v>310728.64</v>
      </c>
      <c r="H14" s="8">
        <f>SUM('Rpt4 v5.4.1 (All)'!H14,'Rpt4 v5.4.1 (All)'!O14,'Rpt4 v5.4.1 (All)'!V14,'Rpt4 v5.4.1 (All)'!AC14,'Rpt4 v5.4.1 (All)'!AJ14,'Rpt4 v5.4.1 (All)'!AQ14,'Rpt4 v5.4.1 (All)'!AX14,'Rpt4 v5.4.1 (All)'!BE14,'Rpt4 v5.4.1 (All)'!BL14,'Rpt4 v5.4.1 (All)'!BS14,'Rpt4 v5.4.1 (All)'!BZ14,'Rpt4 v5.4.1 (All)'!CG14)</f>
        <v>18374.91</v>
      </c>
      <c r="I14" s="8">
        <f>SUM('Rpt4 v5.4.1 (All)'!I14,'Rpt4 v5.4.1 (All)'!P14,'Rpt4 v5.4.1 (All)'!W14,'Rpt4 v5.4.1 (All)'!AD14,'Rpt4 v5.4.1 (All)'!AK14,'Rpt4 v5.4.1 (All)'!AR14,'Rpt4 v5.4.1 (All)'!AY14,'Rpt4 v5.4.1 (All)'!BF14,'Rpt4 v5.4.1 (All)'!BM14,'Rpt4 v5.4.1 (All)'!BT14,'Rpt4 v5.4.1 (All)'!CA14,'Rpt4 v5.4.1 (All)'!CH14)</f>
        <v>9983.4699999999993</v>
      </c>
    </row>
    <row r="15" spans="1:9" hidden="1" x14ac:dyDescent="0.3">
      <c r="A15" s="7" t="s">
        <v>26</v>
      </c>
      <c r="B15" s="7" t="s">
        <v>40</v>
      </c>
      <c r="C15" s="8">
        <f>SUM('Rpt4 v5.4.1 (All)'!C15,'Rpt4 v5.4.1 (All)'!J15,'Rpt4 v5.4.1 (All)'!Q15,'Rpt4 v5.4.1 (All)'!X15,'Rpt4 v5.4.1 (All)'!AE15,'Rpt4 v5.4.1 (All)'!AL15,'Rpt4 v5.4.1 (All)'!AS15,'Rpt4 v5.4.1 (All)'!AZ15,'Rpt4 v5.4.1 (All)'!BG15,'Rpt4 v5.4.1 (All)'!BN15,'Rpt4 v5.4.1 (All)'!BU15,'Rpt4 v5.4.1 (All)'!CB15)</f>
        <v>-11224219.510000002</v>
      </c>
      <c r="D15" s="8">
        <f>SUM('Rpt4 v5.4.1 (All)'!D15,'Rpt4 v5.4.1 (All)'!K15,'Rpt4 v5.4.1 (All)'!R15,'Rpt4 v5.4.1 (All)'!Y15,'Rpt4 v5.4.1 (All)'!AF15,'Rpt4 v5.4.1 (All)'!AM15,'Rpt4 v5.4.1 (All)'!AT15,'Rpt4 v5.4.1 (All)'!BA15,'Rpt4 v5.4.1 (All)'!BH15,'Rpt4 v5.4.1 (All)'!BO15,'Rpt4 v5.4.1 (All)'!BV15,'Rpt4 v5.4.1 (All)'!CC15)</f>
        <v>887147.75</v>
      </c>
      <c r="E15" s="8">
        <f>SUM('Rpt4 v5.4.1 (All)'!E15,'Rpt4 v5.4.1 (All)'!L15,'Rpt4 v5.4.1 (All)'!S15,'Rpt4 v5.4.1 (All)'!Z15,'Rpt4 v5.4.1 (All)'!AG15,'Rpt4 v5.4.1 (All)'!AN15,'Rpt4 v5.4.1 (All)'!AU15,'Rpt4 v5.4.1 (All)'!BB15,'Rpt4 v5.4.1 (All)'!BI15,'Rpt4 v5.4.1 (All)'!BP15,'Rpt4 v5.4.1 (All)'!BW15,'Rpt4 v5.4.1 (All)'!CD15)</f>
        <v>32.010000000000005</v>
      </c>
      <c r="F15" s="8">
        <f>SUM('Rpt4 v5.4.1 (All)'!F15,'Rpt4 v5.4.1 (All)'!M15,'Rpt4 v5.4.1 (All)'!T15,'Rpt4 v5.4.1 (All)'!AA15,'Rpt4 v5.4.1 (All)'!AH15,'Rpt4 v5.4.1 (All)'!AO15,'Rpt4 v5.4.1 (All)'!AV15,'Rpt4 v5.4.1 (All)'!BC15,'Rpt4 v5.4.1 (All)'!BJ15,'Rpt4 v5.4.1 (All)'!BQ15,'Rpt4 v5.4.1 (All)'!BX15,'Rpt4 v5.4.1 (All)'!CE15)</f>
        <v>832931.47999999986</v>
      </c>
      <c r="G15" s="8">
        <f>SUM('Rpt4 v5.4.1 (All)'!G15,'Rpt4 v5.4.1 (All)'!N15,'Rpt4 v5.4.1 (All)'!U15,'Rpt4 v5.4.1 (All)'!AB15,'Rpt4 v5.4.1 (All)'!AI15,'Rpt4 v5.4.1 (All)'!AP15,'Rpt4 v5.4.1 (All)'!AW15,'Rpt4 v5.4.1 (All)'!BD15,'Rpt4 v5.4.1 (All)'!BK15,'Rpt4 v5.4.1 (All)'!BR15,'Rpt4 v5.4.1 (All)'!BY15,'Rpt4 v5.4.1 (All)'!CF15)</f>
        <v>49987.81</v>
      </c>
      <c r="H15" s="8">
        <f>SUM('Rpt4 v5.4.1 (All)'!H15,'Rpt4 v5.4.1 (All)'!O15,'Rpt4 v5.4.1 (All)'!V15,'Rpt4 v5.4.1 (All)'!AC15,'Rpt4 v5.4.1 (All)'!AJ15,'Rpt4 v5.4.1 (All)'!AQ15,'Rpt4 v5.4.1 (All)'!AX15,'Rpt4 v5.4.1 (All)'!BE15,'Rpt4 v5.4.1 (All)'!BL15,'Rpt4 v5.4.1 (All)'!BS15,'Rpt4 v5.4.1 (All)'!BZ15,'Rpt4 v5.4.1 (All)'!CG15)</f>
        <v>374.91</v>
      </c>
      <c r="I15" s="8">
        <f>SUM('Rpt4 v5.4.1 (All)'!I15,'Rpt4 v5.4.1 (All)'!P15,'Rpt4 v5.4.1 (All)'!W15,'Rpt4 v5.4.1 (All)'!AD15,'Rpt4 v5.4.1 (All)'!AK15,'Rpt4 v5.4.1 (All)'!AR15,'Rpt4 v5.4.1 (All)'!AY15,'Rpt4 v5.4.1 (All)'!BF15,'Rpt4 v5.4.1 (All)'!BM15,'Rpt4 v5.4.1 (All)'!BT15,'Rpt4 v5.4.1 (All)'!CA15,'Rpt4 v5.4.1 (All)'!CH15)</f>
        <v>3821.5399999999995</v>
      </c>
    </row>
    <row r="16" spans="1:9" x14ac:dyDescent="0.3">
      <c r="A16" s="7" t="s">
        <v>26</v>
      </c>
      <c r="B16" s="7" t="s">
        <v>50</v>
      </c>
      <c r="C16" s="8">
        <f>SUM('Rpt4 v5.4.1 (All)'!C16,'Rpt4 v5.4.1 (All)'!J16,'Rpt4 v5.4.1 (All)'!Q16,'Rpt4 v5.4.1 (All)'!X16,'Rpt4 v5.4.1 (All)'!AE16,'Rpt4 v5.4.1 (All)'!AL16,'Rpt4 v5.4.1 (All)'!AS16,'Rpt4 v5.4.1 (All)'!AZ16,'Rpt4 v5.4.1 (All)'!BG16,'Rpt4 v5.4.1 (All)'!BN16,'Rpt4 v5.4.1 (All)'!BU16,'Rpt4 v5.4.1 (All)'!CB16)</f>
        <v>447053759.42999995</v>
      </c>
      <c r="D16" s="8">
        <f>SUM('Rpt4 v5.4.1 (All)'!D16,'Rpt4 v5.4.1 (All)'!K16,'Rpt4 v5.4.1 (All)'!R16,'Rpt4 v5.4.1 (All)'!Y16,'Rpt4 v5.4.1 (All)'!AF16,'Rpt4 v5.4.1 (All)'!AM16,'Rpt4 v5.4.1 (All)'!AT16,'Rpt4 v5.4.1 (All)'!BA16,'Rpt4 v5.4.1 (All)'!BH16,'Rpt4 v5.4.1 (All)'!BO16,'Rpt4 v5.4.1 (All)'!BV16,'Rpt4 v5.4.1 (All)'!CC16)</f>
        <v>443019161.32000005</v>
      </c>
      <c r="E16" s="8">
        <f>SUM('Rpt4 v5.4.1 (All)'!E16,'Rpt4 v5.4.1 (All)'!L16,'Rpt4 v5.4.1 (All)'!S16,'Rpt4 v5.4.1 (All)'!Z16,'Rpt4 v5.4.1 (All)'!AG16,'Rpt4 v5.4.1 (All)'!AN16,'Rpt4 v5.4.1 (All)'!AU16,'Rpt4 v5.4.1 (All)'!BB16,'Rpt4 v5.4.1 (All)'!BI16,'Rpt4 v5.4.1 (All)'!BP16,'Rpt4 v5.4.1 (All)'!BW16,'Rpt4 v5.4.1 (All)'!CD16)</f>
        <v>6076607.5</v>
      </c>
      <c r="F16" s="8">
        <f>SUM('Rpt4 v5.4.1 (All)'!F16,'Rpt4 v5.4.1 (All)'!M16,'Rpt4 v5.4.1 (All)'!T16,'Rpt4 v5.4.1 (All)'!AA16,'Rpt4 v5.4.1 (All)'!AH16,'Rpt4 v5.4.1 (All)'!AO16,'Rpt4 v5.4.1 (All)'!AV16,'Rpt4 v5.4.1 (All)'!BC16,'Rpt4 v5.4.1 (All)'!BJ16,'Rpt4 v5.4.1 (All)'!BQ16,'Rpt4 v5.4.1 (All)'!BX16,'Rpt4 v5.4.1 (All)'!CE16)</f>
        <v>385307247.22999996</v>
      </c>
      <c r="G16" s="8">
        <f>SUM('Rpt4 v5.4.1 (All)'!G16,'Rpt4 v5.4.1 (All)'!N16,'Rpt4 v5.4.1 (All)'!U16,'Rpt4 v5.4.1 (All)'!AB16,'Rpt4 v5.4.1 (All)'!AI16,'Rpt4 v5.4.1 (All)'!AP16,'Rpt4 v5.4.1 (All)'!AW16,'Rpt4 v5.4.1 (All)'!BD16,'Rpt4 v5.4.1 (All)'!BK16,'Rpt4 v5.4.1 (All)'!BR16,'Rpt4 v5.4.1 (All)'!BY16,'Rpt4 v5.4.1 (All)'!CF16)</f>
        <v>42674485.120000005</v>
      </c>
      <c r="H16" s="8">
        <f>SUM('Rpt4 v5.4.1 (All)'!H16,'Rpt4 v5.4.1 (All)'!O16,'Rpt4 v5.4.1 (All)'!V16,'Rpt4 v5.4.1 (All)'!AC16,'Rpt4 v5.4.1 (All)'!AJ16,'Rpt4 v5.4.1 (All)'!AQ16,'Rpt4 v5.4.1 (All)'!AX16,'Rpt4 v5.4.1 (All)'!BE16,'Rpt4 v5.4.1 (All)'!BL16,'Rpt4 v5.4.1 (All)'!BS16,'Rpt4 v5.4.1 (All)'!BZ16,'Rpt4 v5.4.1 (All)'!CG16)</f>
        <v>5245750.33</v>
      </c>
      <c r="I16" s="8">
        <f>SUM('Rpt4 v5.4.1 (All)'!I16,'Rpt4 v5.4.1 (All)'!P16,'Rpt4 v5.4.1 (All)'!W16,'Rpt4 v5.4.1 (All)'!AD16,'Rpt4 v5.4.1 (All)'!AK16,'Rpt4 v5.4.1 (All)'!AR16,'Rpt4 v5.4.1 (All)'!AY16,'Rpt4 v5.4.1 (All)'!BF16,'Rpt4 v5.4.1 (All)'!BM16,'Rpt4 v5.4.1 (All)'!BT16,'Rpt4 v5.4.1 (All)'!CA16,'Rpt4 v5.4.1 (All)'!CH16)</f>
        <v>3715071.19</v>
      </c>
    </row>
    <row r="17" spans="1:9" x14ac:dyDescent="0.3">
      <c r="A17" s="9" t="s">
        <v>26</v>
      </c>
      <c r="B17" s="9" t="s">
        <v>51</v>
      </c>
      <c r="C17" s="10">
        <f>C16-C15</f>
        <v>458277978.93999994</v>
      </c>
      <c r="D17" s="10">
        <f t="shared" ref="D17:I17" si="0">D16-D15</f>
        <v>442132013.57000005</v>
      </c>
      <c r="E17" s="10">
        <f t="shared" si="0"/>
        <v>6076575.4900000002</v>
      </c>
      <c r="F17" s="10">
        <f t="shared" si="0"/>
        <v>384474315.74999994</v>
      </c>
      <c r="G17" s="10">
        <f t="shared" si="0"/>
        <v>42624497.310000002</v>
      </c>
      <c r="H17" s="10">
        <f t="shared" si="0"/>
        <v>5245375.42</v>
      </c>
      <c r="I17" s="10">
        <f t="shared" si="0"/>
        <v>3711249.65</v>
      </c>
    </row>
    <row r="18" spans="1:9" x14ac:dyDescent="0.3">
      <c r="A18" s="7" t="s">
        <v>26</v>
      </c>
      <c r="B18" s="11" t="s">
        <v>52</v>
      </c>
      <c r="C18" s="12"/>
      <c r="D18" s="13">
        <f>D17/$C17</f>
        <v>0.96476818413281473</v>
      </c>
      <c r="E18" s="13">
        <f t="shared" ref="E18:I18" si="1">E17/$C17</f>
        <v>1.3259584289987402E-2</v>
      </c>
      <c r="F18" s="13">
        <f t="shared" si="1"/>
        <v>0.83895437576837451</v>
      </c>
      <c r="G18" s="13">
        <f t="shared" si="1"/>
        <v>9.3010136355647616E-2</v>
      </c>
      <c r="H18" s="13">
        <f t="shared" si="1"/>
        <v>1.1445837812527211E-2</v>
      </c>
      <c r="I18" s="13">
        <f t="shared" si="1"/>
        <v>8.0982500153818117E-3</v>
      </c>
    </row>
    <row r="19" spans="1:9" x14ac:dyDescent="0.3">
      <c r="A19" s="14"/>
      <c r="B19" s="14"/>
      <c r="C19" s="15"/>
      <c r="D19" s="16"/>
      <c r="E19" s="16"/>
      <c r="F19" s="16"/>
      <c r="G19" s="16"/>
      <c r="H19" s="16"/>
      <c r="I19" s="16"/>
    </row>
    <row r="20" spans="1:9" x14ac:dyDescent="0.3">
      <c r="A20" s="6" t="s">
        <v>0</v>
      </c>
      <c r="B20" s="6" t="s">
        <v>1</v>
      </c>
      <c r="C20" s="6" t="s">
        <v>48</v>
      </c>
      <c r="D20" s="6" t="s">
        <v>3</v>
      </c>
      <c r="E20" s="6" t="s">
        <v>49</v>
      </c>
      <c r="F20" s="17" t="s">
        <v>53</v>
      </c>
      <c r="G20" s="6" t="s">
        <v>54</v>
      </c>
      <c r="H20" s="6" t="s">
        <v>55</v>
      </c>
      <c r="I20" s="6" t="s">
        <v>56</v>
      </c>
    </row>
    <row r="21" spans="1:9" hidden="1" x14ac:dyDescent="0.3">
      <c r="A21" s="7" t="s">
        <v>41</v>
      </c>
      <c r="B21" s="7" t="s">
        <v>27</v>
      </c>
      <c r="C21" s="8">
        <f>SUM('Rpt4 v5.4.1 (All)'!C18,'Rpt4 v5.4.1 (All)'!J18,'Rpt4 v5.4.1 (All)'!Q18,'Rpt4 v5.4.1 (All)'!X18,'Rpt4 v5.4.1 (All)'!AE18,'Rpt4 v5.4.1 (All)'!AL18,'Rpt4 v5.4.1 (All)'!AS18,'Rpt4 v5.4.1 (All)'!AZ18,'Rpt4 v5.4.1 (All)'!BG18,'Rpt4 v5.4.1 (All)'!BN18,'Rpt4 v5.4.1 (All)'!BU18,'Rpt4 v5.4.1 (All)'!CB18)</f>
        <v>304125292.78000003</v>
      </c>
      <c r="D21" s="8">
        <f>SUM('Rpt4 v5.4.1 (All)'!D18,'Rpt4 v5.4.1 (All)'!K18,'Rpt4 v5.4.1 (All)'!R18,'Rpt4 v5.4.1 (All)'!Y18,'Rpt4 v5.4.1 (All)'!AF18,'Rpt4 v5.4.1 (All)'!AM18,'Rpt4 v5.4.1 (All)'!AT18,'Rpt4 v5.4.1 (All)'!BA18,'Rpt4 v5.4.1 (All)'!BH18,'Rpt4 v5.4.1 (All)'!BO18,'Rpt4 v5.4.1 (All)'!BV18,'Rpt4 v5.4.1 (All)'!CC18)</f>
        <v>286040183.05000001</v>
      </c>
      <c r="E21" s="8">
        <f>SUM('Rpt4 v5.4.1 (All)'!E18,'Rpt4 v5.4.1 (All)'!L18,'Rpt4 v5.4.1 (All)'!S18,'Rpt4 v5.4.1 (All)'!Z18,'Rpt4 v5.4.1 (All)'!AG18,'Rpt4 v5.4.1 (All)'!AN18,'Rpt4 v5.4.1 (All)'!AU18,'Rpt4 v5.4.1 (All)'!BB18,'Rpt4 v5.4.1 (All)'!BI18,'Rpt4 v5.4.1 (All)'!BP18,'Rpt4 v5.4.1 (All)'!BW18,'Rpt4 v5.4.1 (All)'!CD18)</f>
        <v>1561914.0399999996</v>
      </c>
      <c r="F21" s="8">
        <f>SUM('Rpt4 v5.4.1 (All)'!F18,'Rpt4 v5.4.1 (All)'!M18,'Rpt4 v5.4.1 (All)'!T18,'Rpt4 v5.4.1 (All)'!AA18,'Rpt4 v5.4.1 (All)'!AH18,'Rpt4 v5.4.1 (All)'!AO18,'Rpt4 v5.4.1 (All)'!AV18,'Rpt4 v5.4.1 (All)'!BC18,'Rpt4 v5.4.1 (All)'!BJ18,'Rpt4 v5.4.1 (All)'!BQ18,'Rpt4 v5.4.1 (All)'!BX18,'Rpt4 v5.4.1 (All)'!CE18)</f>
        <v>247156931.57999998</v>
      </c>
      <c r="G21" s="8">
        <f>SUM('Rpt4 v5.4.1 (All)'!G18,'Rpt4 v5.4.1 (All)'!N18,'Rpt4 v5.4.1 (All)'!U18,'Rpt4 v5.4.1 (All)'!AB18,'Rpt4 v5.4.1 (All)'!AI18,'Rpt4 v5.4.1 (All)'!AP18,'Rpt4 v5.4.1 (All)'!AW18,'Rpt4 v5.4.1 (All)'!BD18,'Rpt4 v5.4.1 (All)'!BK18,'Rpt4 v5.4.1 (All)'!BR18,'Rpt4 v5.4.1 (All)'!BY18,'Rpt4 v5.4.1 (All)'!CF18)</f>
        <v>31293719</v>
      </c>
      <c r="H21" s="8">
        <f>SUM('Rpt4 v5.4.1 (All)'!H18,'Rpt4 v5.4.1 (All)'!O18,'Rpt4 v5.4.1 (All)'!V18,'Rpt4 v5.4.1 (All)'!AC18,'Rpt4 v5.4.1 (All)'!AJ18,'Rpt4 v5.4.1 (All)'!AQ18,'Rpt4 v5.4.1 (All)'!AX18,'Rpt4 v5.4.1 (All)'!BE18,'Rpt4 v5.4.1 (All)'!BL18,'Rpt4 v5.4.1 (All)'!BS18,'Rpt4 v5.4.1 (All)'!BZ18,'Rpt4 v5.4.1 (All)'!CG18)</f>
        <v>3949457.85</v>
      </c>
      <c r="I21" s="8">
        <f>SUM('Rpt4 v5.4.1 (All)'!I18,'Rpt4 v5.4.1 (All)'!P18,'Rpt4 v5.4.1 (All)'!W18,'Rpt4 v5.4.1 (All)'!AD18,'Rpt4 v5.4.1 (All)'!AK18,'Rpt4 v5.4.1 (All)'!AR18,'Rpt4 v5.4.1 (All)'!AY18,'Rpt4 v5.4.1 (All)'!BF18,'Rpt4 v5.4.1 (All)'!BM18,'Rpt4 v5.4.1 (All)'!BT18,'Rpt4 v5.4.1 (All)'!CA18,'Rpt4 v5.4.1 (All)'!CH18)</f>
        <v>2078160.58</v>
      </c>
    </row>
    <row r="22" spans="1:9" hidden="1" x14ac:dyDescent="0.3">
      <c r="A22" s="7" t="s">
        <v>41</v>
      </c>
      <c r="B22" s="7" t="s">
        <v>28</v>
      </c>
      <c r="C22" s="8">
        <f>SUM('Rpt4 v5.4.1 (All)'!C19,'Rpt4 v5.4.1 (All)'!J19,'Rpt4 v5.4.1 (All)'!Q19,'Rpt4 v5.4.1 (All)'!X19,'Rpt4 v5.4.1 (All)'!AE19,'Rpt4 v5.4.1 (All)'!AL19,'Rpt4 v5.4.1 (All)'!AS19,'Rpt4 v5.4.1 (All)'!AZ19,'Rpt4 v5.4.1 (All)'!BG19,'Rpt4 v5.4.1 (All)'!BN19,'Rpt4 v5.4.1 (All)'!BU19,'Rpt4 v5.4.1 (All)'!CB19)</f>
        <v>93806020.730000019</v>
      </c>
      <c r="D22" s="8">
        <f>SUM('Rpt4 v5.4.1 (All)'!D19,'Rpt4 v5.4.1 (All)'!K19,'Rpt4 v5.4.1 (All)'!R19,'Rpt4 v5.4.1 (All)'!Y19,'Rpt4 v5.4.1 (All)'!AF19,'Rpt4 v5.4.1 (All)'!AM19,'Rpt4 v5.4.1 (All)'!AT19,'Rpt4 v5.4.1 (All)'!BA19,'Rpt4 v5.4.1 (All)'!BH19,'Rpt4 v5.4.1 (All)'!BO19,'Rpt4 v5.4.1 (All)'!BV19,'Rpt4 v5.4.1 (All)'!CC19)</f>
        <v>90840327.220000014</v>
      </c>
      <c r="E22" s="8">
        <f>SUM('Rpt4 v5.4.1 (All)'!E19,'Rpt4 v5.4.1 (All)'!L19,'Rpt4 v5.4.1 (All)'!S19,'Rpt4 v5.4.1 (All)'!Z19,'Rpt4 v5.4.1 (All)'!AG19,'Rpt4 v5.4.1 (All)'!AN19,'Rpt4 v5.4.1 (All)'!AU19,'Rpt4 v5.4.1 (All)'!BB19,'Rpt4 v5.4.1 (All)'!BI19,'Rpt4 v5.4.1 (All)'!BP19,'Rpt4 v5.4.1 (All)'!BW19,'Rpt4 v5.4.1 (All)'!CD19)</f>
        <v>1146617.0799999998</v>
      </c>
      <c r="F22" s="8">
        <f>SUM('Rpt4 v5.4.1 (All)'!F19,'Rpt4 v5.4.1 (All)'!M19,'Rpt4 v5.4.1 (All)'!T19,'Rpt4 v5.4.1 (All)'!AA19,'Rpt4 v5.4.1 (All)'!AH19,'Rpt4 v5.4.1 (All)'!AO19,'Rpt4 v5.4.1 (All)'!AV19,'Rpt4 v5.4.1 (All)'!BC19,'Rpt4 v5.4.1 (All)'!BJ19,'Rpt4 v5.4.1 (All)'!BQ19,'Rpt4 v5.4.1 (All)'!BX19,'Rpt4 v5.4.1 (All)'!CE19)</f>
        <v>80955674.24000001</v>
      </c>
      <c r="G22" s="8">
        <f>SUM('Rpt4 v5.4.1 (All)'!G19,'Rpt4 v5.4.1 (All)'!N19,'Rpt4 v5.4.1 (All)'!U19,'Rpt4 v5.4.1 (All)'!AB19,'Rpt4 v5.4.1 (All)'!AI19,'Rpt4 v5.4.1 (All)'!AP19,'Rpt4 v5.4.1 (All)'!AW19,'Rpt4 v5.4.1 (All)'!BD19,'Rpt4 v5.4.1 (All)'!BK19,'Rpt4 v5.4.1 (All)'!BR19,'Rpt4 v5.4.1 (All)'!BY19,'Rpt4 v5.4.1 (All)'!CF19)</f>
        <v>7788660.6699999999</v>
      </c>
      <c r="H22" s="8">
        <f>SUM('Rpt4 v5.4.1 (All)'!H19,'Rpt4 v5.4.1 (All)'!O19,'Rpt4 v5.4.1 (All)'!V19,'Rpt4 v5.4.1 (All)'!AC19,'Rpt4 v5.4.1 (All)'!AJ19,'Rpt4 v5.4.1 (All)'!AQ19,'Rpt4 v5.4.1 (All)'!AX19,'Rpt4 v5.4.1 (All)'!BE19,'Rpt4 v5.4.1 (All)'!BL19,'Rpt4 v5.4.1 (All)'!BS19,'Rpt4 v5.4.1 (All)'!BZ19,'Rpt4 v5.4.1 (All)'!CG19)</f>
        <v>708440.33000000007</v>
      </c>
      <c r="I22" s="8">
        <f>SUM('Rpt4 v5.4.1 (All)'!I19,'Rpt4 v5.4.1 (All)'!P19,'Rpt4 v5.4.1 (All)'!W19,'Rpt4 v5.4.1 (All)'!AD19,'Rpt4 v5.4.1 (All)'!AK19,'Rpt4 v5.4.1 (All)'!AR19,'Rpt4 v5.4.1 (All)'!AY19,'Rpt4 v5.4.1 (All)'!BF19,'Rpt4 v5.4.1 (All)'!BM19,'Rpt4 v5.4.1 (All)'!BT19,'Rpt4 v5.4.1 (All)'!CA19,'Rpt4 v5.4.1 (All)'!CH19)</f>
        <v>240934.90000000002</v>
      </c>
    </row>
    <row r="23" spans="1:9" hidden="1" x14ac:dyDescent="0.3">
      <c r="A23" s="7" t="s">
        <v>41</v>
      </c>
      <c r="B23" s="7" t="s">
        <v>29</v>
      </c>
      <c r="C23" s="8">
        <f>SUM('Rpt4 v5.4.1 (All)'!C20,'Rpt4 v5.4.1 (All)'!J20,'Rpt4 v5.4.1 (All)'!Q20,'Rpt4 v5.4.1 (All)'!X20,'Rpt4 v5.4.1 (All)'!AE20,'Rpt4 v5.4.1 (All)'!AL20,'Rpt4 v5.4.1 (All)'!AS20,'Rpt4 v5.4.1 (All)'!AZ20,'Rpt4 v5.4.1 (All)'!BG20,'Rpt4 v5.4.1 (All)'!BN20,'Rpt4 v5.4.1 (All)'!BU20,'Rpt4 v5.4.1 (All)'!CB20)</f>
        <v>9789594.839999998</v>
      </c>
      <c r="D23" s="8">
        <f>SUM('Rpt4 v5.4.1 (All)'!D20,'Rpt4 v5.4.1 (All)'!K20,'Rpt4 v5.4.1 (All)'!R20,'Rpt4 v5.4.1 (All)'!Y20,'Rpt4 v5.4.1 (All)'!AF20,'Rpt4 v5.4.1 (All)'!AM20,'Rpt4 v5.4.1 (All)'!AT20,'Rpt4 v5.4.1 (All)'!BA20,'Rpt4 v5.4.1 (All)'!BH20,'Rpt4 v5.4.1 (All)'!BO20,'Rpt4 v5.4.1 (All)'!BV20,'Rpt4 v5.4.1 (All)'!CC20)</f>
        <v>9343741.1699999999</v>
      </c>
      <c r="E23" s="8">
        <f>SUM('Rpt4 v5.4.1 (All)'!E20,'Rpt4 v5.4.1 (All)'!L20,'Rpt4 v5.4.1 (All)'!S20,'Rpt4 v5.4.1 (All)'!Z20,'Rpt4 v5.4.1 (All)'!AG20,'Rpt4 v5.4.1 (All)'!AN20,'Rpt4 v5.4.1 (All)'!AU20,'Rpt4 v5.4.1 (All)'!BB20,'Rpt4 v5.4.1 (All)'!BI20,'Rpt4 v5.4.1 (All)'!BP20,'Rpt4 v5.4.1 (All)'!BW20,'Rpt4 v5.4.1 (All)'!CD20)</f>
        <v>204379.65999999997</v>
      </c>
      <c r="F23" s="8">
        <f>SUM('Rpt4 v5.4.1 (All)'!F20,'Rpt4 v5.4.1 (All)'!M20,'Rpt4 v5.4.1 (All)'!T20,'Rpt4 v5.4.1 (All)'!AA20,'Rpt4 v5.4.1 (All)'!AH20,'Rpt4 v5.4.1 (All)'!AO20,'Rpt4 v5.4.1 (All)'!AV20,'Rpt4 v5.4.1 (All)'!BC20,'Rpt4 v5.4.1 (All)'!BJ20,'Rpt4 v5.4.1 (All)'!BQ20,'Rpt4 v5.4.1 (All)'!BX20,'Rpt4 v5.4.1 (All)'!CE20)</f>
        <v>8008353.9800000014</v>
      </c>
      <c r="G23" s="8">
        <f>SUM('Rpt4 v5.4.1 (All)'!G20,'Rpt4 v5.4.1 (All)'!N20,'Rpt4 v5.4.1 (All)'!U20,'Rpt4 v5.4.1 (All)'!AB20,'Rpt4 v5.4.1 (All)'!AI20,'Rpt4 v5.4.1 (All)'!AP20,'Rpt4 v5.4.1 (All)'!AW20,'Rpt4 v5.4.1 (All)'!BD20,'Rpt4 v5.4.1 (All)'!BK20,'Rpt4 v5.4.1 (All)'!BR20,'Rpt4 v5.4.1 (All)'!BY20,'Rpt4 v5.4.1 (All)'!CF20)</f>
        <v>1102054.08</v>
      </c>
      <c r="H23" s="8">
        <f>SUM('Rpt4 v5.4.1 (All)'!H20,'Rpt4 v5.4.1 (All)'!O20,'Rpt4 v5.4.1 (All)'!V20,'Rpt4 v5.4.1 (All)'!AC20,'Rpt4 v5.4.1 (All)'!AJ20,'Rpt4 v5.4.1 (All)'!AQ20,'Rpt4 v5.4.1 (All)'!AX20,'Rpt4 v5.4.1 (All)'!BE20,'Rpt4 v5.4.1 (All)'!BL20,'Rpt4 v5.4.1 (All)'!BS20,'Rpt4 v5.4.1 (All)'!BZ20,'Rpt4 v5.4.1 (All)'!CG20)</f>
        <v>10417.42</v>
      </c>
      <c r="I23" s="8">
        <f>SUM('Rpt4 v5.4.1 (All)'!I20,'Rpt4 v5.4.1 (All)'!P20,'Rpt4 v5.4.1 (All)'!W20,'Rpt4 v5.4.1 (All)'!AD20,'Rpt4 v5.4.1 (All)'!AK20,'Rpt4 v5.4.1 (All)'!AR20,'Rpt4 v5.4.1 (All)'!AY20,'Rpt4 v5.4.1 (All)'!BF20,'Rpt4 v5.4.1 (All)'!BM20,'Rpt4 v5.4.1 (All)'!BT20,'Rpt4 v5.4.1 (All)'!CA20,'Rpt4 v5.4.1 (All)'!CH20)</f>
        <v>18536.03</v>
      </c>
    </row>
    <row r="24" spans="1:9" hidden="1" x14ac:dyDescent="0.3">
      <c r="A24" s="7" t="s">
        <v>41</v>
      </c>
      <c r="B24" s="7" t="s">
        <v>30</v>
      </c>
      <c r="C24" s="8">
        <f>SUM('Rpt4 v5.4.1 (All)'!C21,'Rpt4 v5.4.1 (All)'!J21,'Rpt4 v5.4.1 (All)'!Q21,'Rpt4 v5.4.1 (All)'!X21,'Rpt4 v5.4.1 (All)'!AE21,'Rpt4 v5.4.1 (All)'!AL21,'Rpt4 v5.4.1 (All)'!AS21,'Rpt4 v5.4.1 (All)'!AZ21,'Rpt4 v5.4.1 (All)'!BG21,'Rpt4 v5.4.1 (All)'!BN21,'Rpt4 v5.4.1 (All)'!BU21,'Rpt4 v5.4.1 (All)'!CB21)</f>
        <v>1558840.8900000001</v>
      </c>
      <c r="D24" s="8">
        <f>SUM('Rpt4 v5.4.1 (All)'!D21,'Rpt4 v5.4.1 (All)'!K21,'Rpt4 v5.4.1 (All)'!R21,'Rpt4 v5.4.1 (All)'!Y21,'Rpt4 v5.4.1 (All)'!AF21,'Rpt4 v5.4.1 (All)'!AM21,'Rpt4 v5.4.1 (All)'!AT21,'Rpt4 v5.4.1 (All)'!BA21,'Rpt4 v5.4.1 (All)'!BH21,'Rpt4 v5.4.1 (All)'!BO21,'Rpt4 v5.4.1 (All)'!BV21,'Rpt4 v5.4.1 (All)'!CC21)</f>
        <v>1377336.07</v>
      </c>
      <c r="E24" s="8">
        <f>SUM('Rpt4 v5.4.1 (All)'!E21,'Rpt4 v5.4.1 (All)'!L21,'Rpt4 v5.4.1 (All)'!S21,'Rpt4 v5.4.1 (All)'!Z21,'Rpt4 v5.4.1 (All)'!AG21,'Rpt4 v5.4.1 (All)'!AN21,'Rpt4 v5.4.1 (All)'!AU21,'Rpt4 v5.4.1 (All)'!BB21,'Rpt4 v5.4.1 (All)'!BI21,'Rpt4 v5.4.1 (All)'!BP21,'Rpt4 v5.4.1 (All)'!BW21,'Rpt4 v5.4.1 (All)'!CD21)</f>
        <v>24003.98</v>
      </c>
      <c r="F24" s="8">
        <f>SUM('Rpt4 v5.4.1 (All)'!F21,'Rpt4 v5.4.1 (All)'!M21,'Rpt4 v5.4.1 (All)'!T21,'Rpt4 v5.4.1 (All)'!AA21,'Rpt4 v5.4.1 (All)'!AH21,'Rpt4 v5.4.1 (All)'!AO21,'Rpt4 v5.4.1 (All)'!AV21,'Rpt4 v5.4.1 (All)'!BC21,'Rpt4 v5.4.1 (All)'!BJ21,'Rpt4 v5.4.1 (All)'!BQ21,'Rpt4 v5.4.1 (All)'!BX21,'Rpt4 v5.4.1 (All)'!CE21)</f>
        <v>1048162.52</v>
      </c>
      <c r="G24" s="8">
        <f>SUM('Rpt4 v5.4.1 (All)'!G21,'Rpt4 v5.4.1 (All)'!N21,'Rpt4 v5.4.1 (All)'!U21,'Rpt4 v5.4.1 (All)'!AB21,'Rpt4 v5.4.1 (All)'!AI21,'Rpt4 v5.4.1 (All)'!AP21,'Rpt4 v5.4.1 (All)'!AW21,'Rpt4 v5.4.1 (All)'!BD21,'Rpt4 v5.4.1 (All)'!BK21,'Rpt4 v5.4.1 (All)'!BR21,'Rpt4 v5.4.1 (All)'!BY21,'Rpt4 v5.4.1 (All)'!CF21)</f>
        <v>273617.62</v>
      </c>
      <c r="H24" s="8">
        <f>SUM('Rpt4 v5.4.1 (All)'!H21,'Rpt4 v5.4.1 (All)'!O21,'Rpt4 v5.4.1 (All)'!V21,'Rpt4 v5.4.1 (All)'!AC21,'Rpt4 v5.4.1 (All)'!AJ21,'Rpt4 v5.4.1 (All)'!AQ21,'Rpt4 v5.4.1 (All)'!AX21,'Rpt4 v5.4.1 (All)'!BE21,'Rpt4 v5.4.1 (All)'!BL21,'Rpt4 v5.4.1 (All)'!BS21,'Rpt4 v5.4.1 (All)'!BZ21,'Rpt4 v5.4.1 (All)'!CG21)</f>
        <v>19433.75</v>
      </c>
      <c r="I24" s="8">
        <f>SUM('Rpt4 v5.4.1 (All)'!I21,'Rpt4 v5.4.1 (All)'!P21,'Rpt4 v5.4.1 (All)'!W21,'Rpt4 v5.4.1 (All)'!AD21,'Rpt4 v5.4.1 (All)'!AK21,'Rpt4 v5.4.1 (All)'!AR21,'Rpt4 v5.4.1 (All)'!AY21,'Rpt4 v5.4.1 (All)'!BF21,'Rpt4 v5.4.1 (All)'!BM21,'Rpt4 v5.4.1 (All)'!BT21,'Rpt4 v5.4.1 (All)'!CA21,'Rpt4 v5.4.1 (All)'!CH21)</f>
        <v>12118.2</v>
      </c>
    </row>
    <row r="25" spans="1:9" hidden="1" x14ac:dyDescent="0.3">
      <c r="A25" s="7" t="s">
        <v>41</v>
      </c>
      <c r="B25" s="7" t="s">
        <v>31</v>
      </c>
      <c r="C25" s="8">
        <f>SUM('Rpt4 v5.4.1 (All)'!C22,'Rpt4 v5.4.1 (All)'!J22,'Rpt4 v5.4.1 (All)'!Q22,'Rpt4 v5.4.1 (All)'!X22,'Rpt4 v5.4.1 (All)'!AE22,'Rpt4 v5.4.1 (All)'!AL22,'Rpt4 v5.4.1 (All)'!AS22,'Rpt4 v5.4.1 (All)'!AZ22,'Rpt4 v5.4.1 (All)'!BG22,'Rpt4 v5.4.1 (All)'!BN22,'Rpt4 v5.4.1 (All)'!BU22,'Rpt4 v5.4.1 (All)'!CB22)</f>
        <v>11397995.859999999</v>
      </c>
      <c r="D25" s="8">
        <f>SUM('Rpt4 v5.4.1 (All)'!D22,'Rpt4 v5.4.1 (All)'!K22,'Rpt4 v5.4.1 (All)'!R22,'Rpt4 v5.4.1 (All)'!Y22,'Rpt4 v5.4.1 (All)'!AF22,'Rpt4 v5.4.1 (All)'!AM22,'Rpt4 v5.4.1 (All)'!AT22,'Rpt4 v5.4.1 (All)'!BA22,'Rpt4 v5.4.1 (All)'!BH22,'Rpt4 v5.4.1 (All)'!BO22,'Rpt4 v5.4.1 (All)'!BV22,'Rpt4 v5.4.1 (All)'!CC22)</f>
        <v>11398267.25</v>
      </c>
      <c r="E25" s="8">
        <f>SUM('Rpt4 v5.4.1 (All)'!E22,'Rpt4 v5.4.1 (All)'!L22,'Rpt4 v5.4.1 (All)'!S22,'Rpt4 v5.4.1 (All)'!Z22,'Rpt4 v5.4.1 (All)'!AG22,'Rpt4 v5.4.1 (All)'!AN22,'Rpt4 v5.4.1 (All)'!AU22,'Rpt4 v5.4.1 (All)'!BB22,'Rpt4 v5.4.1 (All)'!BI22,'Rpt4 v5.4.1 (All)'!BP22,'Rpt4 v5.4.1 (All)'!BW22,'Rpt4 v5.4.1 (All)'!CD22)</f>
        <v>19571.91</v>
      </c>
      <c r="F25" s="8">
        <f>SUM('Rpt4 v5.4.1 (All)'!F22,'Rpt4 v5.4.1 (All)'!M22,'Rpt4 v5.4.1 (All)'!T22,'Rpt4 v5.4.1 (All)'!AA22,'Rpt4 v5.4.1 (All)'!AH22,'Rpt4 v5.4.1 (All)'!AO22,'Rpt4 v5.4.1 (All)'!AV22,'Rpt4 v5.4.1 (All)'!BC22,'Rpt4 v5.4.1 (All)'!BJ22,'Rpt4 v5.4.1 (All)'!BQ22,'Rpt4 v5.4.1 (All)'!BX22,'Rpt4 v5.4.1 (All)'!CE22)</f>
        <v>10387068.850000001</v>
      </c>
      <c r="G25" s="8">
        <f>SUM('Rpt4 v5.4.1 (All)'!G22,'Rpt4 v5.4.1 (All)'!N22,'Rpt4 v5.4.1 (All)'!U22,'Rpt4 v5.4.1 (All)'!AB22,'Rpt4 v5.4.1 (All)'!AI22,'Rpt4 v5.4.1 (All)'!AP22,'Rpt4 v5.4.1 (All)'!AW22,'Rpt4 v5.4.1 (All)'!BD22,'Rpt4 v5.4.1 (All)'!BK22,'Rpt4 v5.4.1 (All)'!BR22,'Rpt4 v5.4.1 (All)'!BY22,'Rpt4 v5.4.1 (All)'!CF22)</f>
        <v>986013.8899999999</v>
      </c>
      <c r="H25" s="8">
        <f>SUM('Rpt4 v5.4.1 (All)'!H22,'Rpt4 v5.4.1 (All)'!O22,'Rpt4 v5.4.1 (All)'!V22,'Rpt4 v5.4.1 (All)'!AC22,'Rpt4 v5.4.1 (All)'!AJ22,'Rpt4 v5.4.1 (All)'!AQ22,'Rpt4 v5.4.1 (All)'!AX22,'Rpt4 v5.4.1 (All)'!BE22,'Rpt4 v5.4.1 (All)'!BL22,'Rpt4 v5.4.1 (All)'!BS22,'Rpt4 v5.4.1 (All)'!BZ22,'Rpt4 v5.4.1 (All)'!CG22)</f>
        <v>4074.7599999999998</v>
      </c>
      <c r="I25" s="8">
        <f>SUM('Rpt4 v5.4.1 (All)'!I22,'Rpt4 v5.4.1 (All)'!P22,'Rpt4 v5.4.1 (All)'!W22,'Rpt4 v5.4.1 (All)'!AD22,'Rpt4 v5.4.1 (All)'!AK22,'Rpt4 v5.4.1 (All)'!AR22,'Rpt4 v5.4.1 (All)'!AY22,'Rpt4 v5.4.1 (All)'!BF22,'Rpt4 v5.4.1 (All)'!BM22,'Rpt4 v5.4.1 (All)'!BT22,'Rpt4 v5.4.1 (All)'!CA22,'Rpt4 v5.4.1 (All)'!CH22)</f>
        <v>1537.8400000000001</v>
      </c>
    </row>
    <row r="26" spans="1:9" hidden="1" x14ac:dyDescent="0.3">
      <c r="A26" s="7" t="s">
        <v>41</v>
      </c>
      <c r="B26" s="7" t="s">
        <v>32</v>
      </c>
      <c r="C26" s="8">
        <f>SUM('Rpt4 v5.4.1 (All)'!C23,'Rpt4 v5.4.1 (All)'!J23,'Rpt4 v5.4.1 (All)'!Q23,'Rpt4 v5.4.1 (All)'!X23,'Rpt4 v5.4.1 (All)'!AE23,'Rpt4 v5.4.1 (All)'!AL23,'Rpt4 v5.4.1 (All)'!AS23,'Rpt4 v5.4.1 (All)'!AZ23,'Rpt4 v5.4.1 (All)'!BG23,'Rpt4 v5.4.1 (All)'!BN23,'Rpt4 v5.4.1 (All)'!BU23,'Rpt4 v5.4.1 (All)'!CB23)</f>
        <v>10756326.869999999</v>
      </c>
      <c r="D26" s="8">
        <f>SUM('Rpt4 v5.4.1 (All)'!D23,'Rpt4 v5.4.1 (All)'!K23,'Rpt4 v5.4.1 (All)'!R23,'Rpt4 v5.4.1 (All)'!Y23,'Rpt4 v5.4.1 (All)'!AF23,'Rpt4 v5.4.1 (All)'!AM23,'Rpt4 v5.4.1 (All)'!AT23,'Rpt4 v5.4.1 (All)'!BA23,'Rpt4 v5.4.1 (All)'!BH23,'Rpt4 v5.4.1 (All)'!BO23,'Rpt4 v5.4.1 (All)'!BV23,'Rpt4 v5.4.1 (All)'!CC23)</f>
        <v>10719256.830000002</v>
      </c>
      <c r="E26" s="8">
        <f>SUM('Rpt4 v5.4.1 (All)'!E23,'Rpt4 v5.4.1 (All)'!L23,'Rpt4 v5.4.1 (All)'!S23,'Rpt4 v5.4.1 (All)'!Z23,'Rpt4 v5.4.1 (All)'!AG23,'Rpt4 v5.4.1 (All)'!AN23,'Rpt4 v5.4.1 (All)'!AU23,'Rpt4 v5.4.1 (All)'!BB23,'Rpt4 v5.4.1 (All)'!BI23,'Rpt4 v5.4.1 (All)'!BP23,'Rpt4 v5.4.1 (All)'!BW23,'Rpt4 v5.4.1 (All)'!CD23)</f>
        <v>112109.8</v>
      </c>
      <c r="F26" s="8">
        <f>SUM('Rpt4 v5.4.1 (All)'!F23,'Rpt4 v5.4.1 (All)'!M23,'Rpt4 v5.4.1 (All)'!T23,'Rpt4 v5.4.1 (All)'!AA23,'Rpt4 v5.4.1 (All)'!AH23,'Rpt4 v5.4.1 (All)'!AO23,'Rpt4 v5.4.1 (All)'!AV23,'Rpt4 v5.4.1 (All)'!BC23,'Rpt4 v5.4.1 (All)'!BJ23,'Rpt4 v5.4.1 (All)'!BQ23,'Rpt4 v5.4.1 (All)'!BX23,'Rpt4 v5.4.1 (All)'!CE23)</f>
        <v>9865107.8399999999</v>
      </c>
      <c r="G26" s="8">
        <f>SUM('Rpt4 v5.4.1 (All)'!G23,'Rpt4 v5.4.1 (All)'!N23,'Rpt4 v5.4.1 (All)'!U23,'Rpt4 v5.4.1 (All)'!AB23,'Rpt4 v5.4.1 (All)'!AI23,'Rpt4 v5.4.1 (All)'!AP23,'Rpt4 v5.4.1 (All)'!AW23,'Rpt4 v5.4.1 (All)'!BD23,'Rpt4 v5.4.1 (All)'!BK23,'Rpt4 v5.4.1 (All)'!BR23,'Rpt4 v5.4.1 (All)'!BY23,'Rpt4 v5.4.1 (All)'!CF23)</f>
        <v>737484.39999999991</v>
      </c>
      <c r="H26" s="8">
        <f>SUM('Rpt4 v5.4.1 (All)'!H23,'Rpt4 v5.4.1 (All)'!O23,'Rpt4 v5.4.1 (All)'!V23,'Rpt4 v5.4.1 (All)'!AC23,'Rpt4 v5.4.1 (All)'!AJ23,'Rpt4 v5.4.1 (All)'!AQ23,'Rpt4 v5.4.1 (All)'!AX23,'Rpt4 v5.4.1 (All)'!BE23,'Rpt4 v5.4.1 (All)'!BL23,'Rpt4 v5.4.1 (All)'!BS23,'Rpt4 v5.4.1 (All)'!BZ23,'Rpt4 v5.4.1 (All)'!CG23)</f>
        <v>2816.6400000000008</v>
      </c>
      <c r="I26" s="8">
        <f>SUM('Rpt4 v5.4.1 (All)'!I23,'Rpt4 v5.4.1 (All)'!P23,'Rpt4 v5.4.1 (All)'!W23,'Rpt4 v5.4.1 (All)'!AD23,'Rpt4 v5.4.1 (All)'!AK23,'Rpt4 v5.4.1 (All)'!AR23,'Rpt4 v5.4.1 (All)'!AY23,'Rpt4 v5.4.1 (All)'!BF23,'Rpt4 v5.4.1 (All)'!BM23,'Rpt4 v5.4.1 (All)'!BT23,'Rpt4 v5.4.1 (All)'!CA23,'Rpt4 v5.4.1 (All)'!CH23)</f>
        <v>1738.15</v>
      </c>
    </row>
    <row r="27" spans="1:9" hidden="1" x14ac:dyDescent="0.3">
      <c r="A27" s="7" t="s">
        <v>41</v>
      </c>
      <c r="B27" s="7" t="s">
        <v>33</v>
      </c>
      <c r="C27" s="8">
        <f>SUM('Rpt4 v5.4.1 (All)'!C24,'Rpt4 v5.4.1 (All)'!J24,'Rpt4 v5.4.1 (All)'!Q24,'Rpt4 v5.4.1 (All)'!X24,'Rpt4 v5.4.1 (All)'!AE24,'Rpt4 v5.4.1 (All)'!AL24,'Rpt4 v5.4.1 (All)'!AS24,'Rpt4 v5.4.1 (All)'!AZ24,'Rpt4 v5.4.1 (All)'!BG24,'Rpt4 v5.4.1 (All)'!BN24,'Rpt4 v5.4.1 (All)'!BU24,'Rpt4 v5.4.1 (All)'!CB24)</f>
        <v>6101035.3800000008</v>
      </c>
      <c r="D27" s="8">
        <f>SUM('Rpt4 v5.4.1 (All)'!D24,'Rpt4 v5.4.1 (All)'!K24,'Rpt4 v5.4.1 (All)'!R24,'Rpt4 v5.4.1 (All)'!Y24,'Rpt4 v5.4.1 (All)'!AF24,'Rpt4 v5.4.1 (All)'!AM24,'Rpt4 v5.4.1 (All)'!AT24,'Rpt4 v5.4.1 (All)'!BA24,'Rpt4 v5.4.1 (All)'!BH24,'Rpt4 v5.4.1 (All)'!BO24,'Rpt4 v5.4.1 (All)'!BV24,'Rpt4 v5.4.1 (All)'!CC24)</f>
        <v>6113177.5899999999</v>
      </c>
      <c r="E27" s="8">
        <f>SUM('Rpt4 v5.4.1 (All)'!E24,'Rpt4 v5.4.1 (All)'!L24,'Rpt4 v5.4.1 (All)'!S24,'Rpt4 v5.4.1 (All)'!Z24,'Rpt4 v5.4.1 (All)'!AG24,'Rpt4 v5.4.1 (All)'!AN24,'Rpt4 v5.4.1 (All)'!AU24,'Rpt4 v5.4.1 (All)'!BB24,'Rpt4 v5.4.1 (All)'!BI24,'Rpt4 v5.4.1 (All)'!BP24,'Rpt4 v5.4.1 (All)'!BW24,'Rpt4 v5.4.1 (All)'!CD24)</f>
        <v>52919.12</v>
      </c>
      <c r="F27" s="8">
        <f>SUM('Rpt4 v5.4.1 (All)'!F24,'Rpt4 v5.4.1 (All)'!M24,'Rpt4 v5.4.1 (All)'!T24,'Rpt4 v5.4.1 (All)'!AA24,'Rpt4 v5.4.1 (All)'!AH24,'Rpt4 v5.4.1 (All)'!AO24,'Rpt4 v5.4.1 (All)'!AV24,'Rpt4 v5.4.1 (All)'!BC24,'Rpt4 v5.4.1 (All)'!BJ24,'Rpt4 v5.4.1 (All)'!BQ24,'Rpt4 v5.4.1 (All)'!BX24,'Rpt4 v5.4.1 (All)'!CE24)</f>
        <v>5963692.2999999998</v>
      </c>
      <c r="G27" s="8">
        <f>SUM('Rpt4 v5.4.1 (All)'!G24,'Rpt4 v5.4.1 (All)'!N24,'Rpt4 v5.4.1 (All)'!U24,'Rpt4 v5.4.1 (All)'!AB24,'Rpt4 v5.4.1 (All)'!AI24,'Rpt4 v5.4.1 (All)'!AP24,'Rpt4 v5.4.1 (All)'!AW24,'Rpt4 v5.4.1 (All)'!BD24,'Rpt4 v5.4.1 (All)'!BK24,'Rpt4 v5.4.1 (All)'!BR24,'Rpt4 v5.4.1 (All)'!BY24,'Rpt4 v5.4.1 (All)'!CF24)</f>
        <v>96566.17</v>
      </c>
      <c r="H27" s="8">
        <f>SUM('Rpt4 v5.4.1 (All)'!H24,'Rpt4 v5.4.1 (All)'!O24,'Rpt4 v5.4.1 (All)'!V24,'Rpt4 v5.4.1 (All)'!AC24,'Rpt4 v5.4.1 (All)'!AJ24,'Rpt4 v5.4.1 (All)'!AQ24,'Rpt4 v5.4.1 (All)'!AX24,'Rpt4 v5.4.1 (All)'!BE24,'Rpt4 v5.4.1 (All)'!BL24,'Rpt4 v5.4.1 (All)'!BS24,'Rpt4 v5.4.1 (All)'!BZ24,'Rpt4 v5.4.1 (All)'!CG24)</f>
        <v>0</v>
      </c>
      <c r="I27" s="8">
        <f>SUM('Rpt4 v5.4.1 (All)'!I24,'Rpt4 v5.4.1 (All)'!P24,'Rpt4 v5.4.1 (All)'!W24,'Rpt4 v5.4.1 (All)'!AD24,'Rpt4 v5.4.1 (All)'!AK24,'Rpt4 v5.4.1 (All)'!AR24,'Rpt4 v5.4.1 (All)'!AY24,'Rpt4 v5.4.1 (All)'!BF24,'Rpt4 v5.4.1 (All)'!BM24,'Rpt4 v5.4.1 (All)'!BT24,'Rpt4 v5.4.1 (All)'!CA24,'Rpt4 v5.4.1 (All)'!CH24)</f>
        <v>0</v>
      </c>
    </row>
    <row r="28" spans="1:9" hidden="1" x14ac:dyDescent="0.3">
      <c r="A28" s="7" t="s">
        <v>41</v>
      </c>
      <c r="B28" s="7" t="s">
        <v>34</v>
      </c>
      <c r="C28" s="8">
        <f>SUM('Rpt4 v5.4.1 (All)'!C25,'Rpt4 v5.4.1 (All)'!J25,'Rpt4 v5.4.1 (All)'!Q25,'Rpt4 v5.4.1 (All)'!X25,'Rpt4 v5.4.1 (All)'!AE25,'Rpt4 v5.4.1 (All)'!AL25,'Rpt4 v5.4.1 (All)'!AS25,'Rpt4 v5.4.1 (All)'!AZ25,'Rpt4 v5.4.1 (All)'!BG25,'Rpt4 v5.4.1 (All)'!BN25,'Rpt4 v5.4.1 (All)'!BU25,'Rpt4 v5.4.1 (All)'!CB25)</f>
        <v>8061766.5700000022</v>
      </c>
      <c r="D28" s="8">
        <f>SUM('Rpt4 v5.4.1 (All)'!D25,'Rpt4 v5.4.1 (All)'!K25,'Rpt4 v5.4.1 (All)'!R25,'Rpt4 v5.4.1 (All)'!Y25,'Rpt4 v5.4.1 (All)'!AF25,'Rpt4 v5.4.1 (All)'!AM25,'Rpt4 v5.4.1 (All)'!AT25,'Rpt4 v5.4.1 (All)'!BA25,'Rpt4 v5.4.1 (All)'!BH25,'Rpt4 v5.4.1 (All)'!BO25,'Rpt4 v5.4.1 (All)'!BV25,'Rpt4 v5.4.1 (All)'!CC25)</f>
        <v>7599104.04</v>
      </c>
      <c r="E28" s="8">
        <f>SUM('Rpt4 v5.4.1 (All)'!E25,'Rpt4 v5.4.1 (All)'!L25,'Rpt4 v5.4.1 (All)'!S25,'Rpt4 v5.4.1 (All)'!Z25,'Rpt4 v5.4.1 (All)'!AG25,'Rpt4 v5.4.1 (All)'!AN25,'Rpt4 v5.4.1 (All)'!AU25,'Rpt4 v5.4.1 (All)'!BB25,'Rpt4 v5.4.1 (All)'!BI25,'Rpt4 v5.4.1 (All)'!BP25,'Rpt4 v5.4.1 (All)'!BW25,'Rpt4 v5.4.1 (All)'!CD25)</f>
        <v>37377.07</v>
      </c>
      <c r="F28" s="8">
        <f>SUM('Rpt4 v5.4.1 (All)'!F25,'Rpt4 v5.4.1 (All)'!M25,'Rpt4 v5.4.1 (All)'!T25,'Rpt4 v5.4.1 (All)'!AA25,'Rpt4 v5.4.1 (All)'!AH25,'Rpt4 v5.4.1 (All)'!AO25,'Rpt4 v5.4.1 (All)'!AV25,'Rpt4 v5.4.1 (All)'!BC25,'Rpt4 v5.4.1 (All)'!BJ25,'Rpt4 v5.4.1 (All)'!BQ25,'Rpt4 v5.4.1 (All)'!BX25,'Rpt4 v5.4.1 (All)'!CE25)</f>
        <v>6812100.1399999997</v>
      </c>
      <c r="G28" s="8">
        <f>SUM('Rpt4 v5.4.1 (All)'!G25,'Rpt4 v5.4.1 (All)'!N25,'Rpt4 v5.4.1 (All)'!U25,'Rpt4 v5.4.1 (All)'!AB25,'Rpt4 v5.4.1 (All)'!AI25,'Rpt4 v5.4.1 (All)'!AP25,'Rpt4 v5.4.1 (All)'!AW25,'Rpt4 v5.4.1 (All)'!BD25,'Rpt4 v5.4.1 (All)'!BK25,'Rpt4 v5.4.1 (All)'!BR25,'Rpt4 v5.4.1 (All)'!BY25,'Rpt4 v5.4.1 (All)'!CF25)</f>
        <v>625410.16</v>
      </c>
      <c r="H28" s="8">
        <f>SUM('Rpt4 v5.4.1 (All)'!H25,'Rpt4 v5.4.1 (All)'!O25,'Rpt4 v5.4.1 (All)'!V25,'Rpt4 v5.4.1 (All)'!AC25,'Rpt4 v5.4.1 (All)'!AJ25,'Rpt4 v5.4.1 (All)'!AQ25,'Rpt4 v5.4.1 (All)'!AX25,'Rpt4 v5.4.1 (All)'!BE25,'Rpt4 v5.4.1 (All)'!BL25,'Rpt4 v5.4.1 (All)'!BS25,'Rpt4 v5.4.1 (All)'!BZ25,'Rpt4 v5.4.1 (All)'!CG25)</f>
        <v>64653.279999999999</v>
      </c>
      <c r="I28" s="8">
        <f>SUM('Rpt4 v5.4.1 (All)'!I25,'Rpt4 v5.4.1 (All)'!P25,'Rpt4 v5.4.1 (All)'!W25,'Rpt4 v5.4.1 (All)'!AD25,'Rpt4 v5.4.1 (All)'!AK25,'Rpt4 v5.4.1 (All)'!AR25,'Rpt4 v5.4.1 (All)'!AY25,'Rpt4 v5.4.1 (All)'!BF25,'Rpt4 v5.4.1 (All)'!BM25,'Rpt4 v5.4.1 (All)'!BT25,'Rpt4 v5.4.1 (All)'!CA25,'Rpt4 v5.4.1 (All)'!CH25)</f>
        <v>59563.39</v>
      </c>
    </row>
    <row r="29" spans="1:9" hidden="1" x14ac:dyDescent="0.3">
      <c r="A29" s="7" t="s">
        <v>41</v>
      </c>
      <c r="B29" s="7" t="s">
        <v>35</v>
      </c>
      <c r="C29" s="8">
        <f>SUM('Rpt4 v5.4.1 (All)'!C26,'Rpt4 v5.4.1 (All)'!J26,'Rpt4 v5.4.1 (All)'!Q26,'Rpt4 v5.4.1 (All)'!X26,'Rpt4 v5.4.1 (All)'!AE26,'Rpt4 v5.4.1 (All)'!AL26,'Rpt4 v5.4.1 (All)'!AS26,'Rpt4 v5.4.1 (All)'!AZ26,'Rpt4 v5.4.1 (All)'!BG26,'Rpt4 v5.4.1 (All)'!BN26,'Rpt4 v5.4.1 (All)'!BU26,'Rpt4 v5.4.1 (All)'!CB26)</f>
        <v>29445702.810000002</v>
      </c>
      <c r="D29" s="8">
        <f>SUM('Rpt4 v5.4.1 (All)'!D26,'Rpt4 v5.4.1 (All)'!K26,'Rpt4 v5.4.1 (All)'!R26,'Rpt4 v5.4.1 (All)'!Y26,'Rpt4 v5.4.1 (All)'!AF26,'Rpt4 v5.4.1 (All)'!AM26,'Rpt4 v5.4.1 (All)'!AT26,'Rpt4 v5.4.1 (All)'!BA26,'Rpt4 v5.4.1 (All)'!BH26,'Rpt4 v5.4.1 (All)'!BO26,'Rpt4 v5.4.1 (All)'!BV26,'Rpt4 v5.4.1 (All)'!CC26)</f>
        <v>29435191.23</v>
      </c>
      <c r="E29" s="8">
        <f>SUM('Rpt4 v5.4.1 (All)'!E26,'Rpt4 v5.4.1 (All)'!L26,'Rpt4 v5.4.1 (All)'!S26,'Rpt4 v5.4.1 (All)'!Z26,'Rpt4 v5.4.1 (All)'!AG26,'Rpt4 v5.4.1 (All)'!AN26,'Rpt4 v5.4.1 (All)'!AU26,'Rpt4 v5.4.1 (All)'!BB26,'Rpt4 v5.4.1 (All)'!BI26,'Rpt4 v5.4.1 (All)'!BP26,'Rpt4 v5.4.1 (All)'!BW26,'Rpt4 v5.4.1 (All)'!CD26)</f>
        <v>-6515.2999999999993</v>
      </c>
      <c r="F29" s="8">
        <f>SUM('Rpt4 v5.4.1 (All)'!F26,'Rpt4 v5.4.1 (All)'!M26,'Rpt4 v5.4.1 (All)'!T26,'Rpt4 v5.4.1 (All)'!AA26,'Rpt4 v5.4.1 (All)'!AH26,'Rpt4 v5.4.1 (All)'!AO26,'Rpt4 v5.4.1 (All)'!AV26,'Rpt4 v5.4.1 (All)'!BC26,'Rpt4 v5.4.1 (All)'!BJ26,'Rpt4 v5.4.1 (All)'!BQ26,'Rpt4 v5.4.1 (All)'!BX26,'Rpt4 v5.4.1 (All)'!CE26)</f>
        <v>27187997.530000001</v>
      </c>
      <c r="G29" s="8">
        <f>SUM('Rpt4 v5.4.1 (All)'!G26,'Rpt4 v5.4.1 (All)'!N26,'Rpt4 v5.4.1 (All)'!U26,'Rpt4 v5.4.1 (All)'!AB26,'Rpt4 v5.4.1 (All)'!AI26,'Rpt4 v5.4.1 (All)'!AP26,'Rpt4 v5.4.1 (All)'!AW26,'Rpt4 v5.4.1 (All)'!BD26,'Rpt4 v5.4.1 (All)'!BK26,'Rpt4 v5.4.1 (All)'!BR26,'Rpt4 v5.4.1 (All)'!BY26,'Rpt4 v5.4.1 (All)'!CF26)</f>
        <v>2230895.7999999998</v>
      </c>
      <c r="H29" s="8">
        <f>SUM('Rpt4 v5.4.1 (All)'!H26,'Rpt4 v5.4.1 (All)'!O26,'Rpt4 v5.4.1 (All)'!V26,'Rpt4 v5.4.1 (All)'!AC26,'Rpt4 v5.4.1 (All)'!AJ26,'Rpt4 v5.4.1 (All)'!AQ26,'Rpt4 v5.4.1 (All)'!AX26,'Rpt4 v5.4.1 (All)'!BE26,'Rpt4 v5.4.1 (All)'!BL26,'Rpt4 v5.4.1 (All)'!BS26,'Rpt4 v5.4.1 (All)'!BZ26,'Rpt4 v5.4.1 (All)'!CG26)</f>
        <v>22239.73</v>
      </c>
      <c r="I29" s="8">
        <f>SUM('Rpt4 v5.4.1 (All)'!I26,'Rpt4 v5.4.1 (All)'!P26,'Rpt4 v5.4.1 (All)'!W26,'Rpt4 v5.4.1 (All)'!AD26,'Rpt4 v5.4.1 (All)'!AK26,'Rpt4 v5.4.1 (All)'!AR26,'Rpt4 v5.4.1 (All)'!AY26,'Rpt4 v5.4.1 (All)'!BF26,'Rpt4 v5.4.1 (All)'!BM26,'Rpt4 v5.4.1 (All)'!BT26,'Rpt4 v5.4.1 (All)'!CA26,'Rpt4 v5.4.1 (All)'!CH26)</f>
        <v>573.47</v>
      </c>
    </row>
    <row r="30" spans="1:9" hidden="1" x14ac:dyDescent="0.3">
      <c r="A30" s="7" t="s">
        <v>41</v>
      </c>
      <c r="B30" s="7" t="s">
        <v>36</v>
      </c>
      <c r="C30" s="8">
        <f>SUM('Rpt4 v5.4.1 (All)'!C27,'Rpt4 v5.4.1 (All)'!J27,'Rpt4 v5.4.1 (All)'!Q27,'Rpt4 v5.4.1 (All)'!X27,'Rpt4 v5.4.1 (All)'!AE27,'Rpt4 v5.4.1 (All)'!AL27,'Rpt4 v5.4.1 (All)'!AS27,'Rpt4 v5.4.1 (All)'!AZ27,'Rpt4 v5.4.1 (All)'!BG27,'Rpt4 v5.4.1 (All)'!BN27,'Rpt4 v5.4.1 (All)'!BU27,'Rpt4 v5.4.1 (All)'!CB27)</f>
        <v>734296.53</v>
      </c>
      <c r="D30" s="8">
        <f>SUM('Rpt4 v5.4.1 (All)'!D27,'Rpt4 v5.4.1 (All)'!K27,'Rpt4 v5.4.1 (All)'!R27,'Rpt4 v5.4.1 (All)'!Y27,'Rpt4 v5.4.1 (All)'!AF27,'Rpt4 v5.4.1 (All)'!AM27,'Rpt4 v5.4.1 (All)'!AT27,'Rpt4 v5.4.1 (All)'!BA27,'Rpt4 v5.4.1 (All)'!BH27,'Rpt4 v5.4.1 (All)'!BO27,'Rpt4 v5.4.1 (All)'!BV27,'Rpt4 v5.4.1 (All)'!CC27)</f>
        <v>718779.48</v>
      </c>
      <c r="E30" s="8">
        <f>SUM('Rpt4 v5.4.1 (All)'!E27,'Rpt4 v5.4.1 (All)'!L27,'Rpt4 v5.4.1 (All)'!S27,'Rpt4 v5.4.1 (All)'!Z27,'Rpt4 v5.4.1 (All)'!AG27,'Rpt4 v5.4.1 (All)'!AN27,'Rpt4 v5.4.1 (All)'!AU27,'Rpt4 v5.4.1 (All)'!BB27,'Rpt4 v5.4.1 (All)'!BI27,'Rpt4 v5.4.1 (All)'!BP27,'Rpt4 v5.4.1 (All)'!BW27,'Rpt4 v5.4.1 (All)'!CD27)</f>
        <v>37340.179999999993</v>
      </c>
      <c r="F30" s="8">
        <f>SUM('Rpt4 v5.4.1 (All)'!F27,'Rpt4 v5.4.1 (All)'!M27,'Rpt4 v5.4.1 (All)'!T27,'Rpt4 v5.4.1 (All)'!AA27,'Rpt4 v5.4.1 (All)'!AH27,'Rpt4 v5.4.1 (All)'!AO27,'Rpt4 v5.4.1 (All)'!AV27,'Rpt4 v5.4.1 (All)'!BC27,'Rpt4 v5.4.1 (All)'!BJ27,'Rpt4 v5.4.1 (All)'!BQ27,'Rpt4 v5.4.1 (All)'!BX27,'Rpt4 v5.4.1 (All)'!CE27)</f>
        <v>538141.40999999992</v>
      </c>
      <c r="G30" s="8">
        <f>SUM('Rpt4 v5.4.1 (All)'!G27,'Rpt4 v5.4.1 (All)'!N27,'Rpt4 v5.4.1 (All)'!U27,'Rpt4 v5.4.1 (All)'!AB27,'Rpt4 v5.4.1 (All)'!AI27,'Rpt4 v5.4.1 (All)'!AP27,'Rpt4 v5.4.1 (All)'!AW27,'Rpt4 v5.4.1 (All)'!BD27,'Rpt4 v5.4.1 (All)'!BK27,'Rpt4 v5.4.1 (All)'!BR27,'Rpt4 v5.4.1 (All)'!BY27,'Rpt4 v5.4.1 (All)'!CF27)</f>
        <v>93073.489999999991</v>
      </c>
      <c r="H30" s="8">
        <f>SUM('Rpt4 v5.4.1 (All)'!H27,'Rpt4 v5.4.1 (All)'!O27,'Rpt4 v5.4.1 (All)'!V27,'Rpt4 v5.4.1 (All)'!AC27,'Rpt4 v5.4.1 (All)'!AJ27,'Rpt4 v5.4.1 (All)'!AQ27,'Rpt4 v5.4.1 (All)'!AX27,'Rpt4 v5.4.1 (All)'!BE27,'Rpt4 v5.4.1 (All)'!BL27,'Rpt4 v5.4.1 (All)'!BS27,'Rpt4 v5.4.1 (All)'!BZ27,'Rpt4 v5.4.1 (All)'!CG27)</f>
        <v>26890.39</v>
      </c>
      <c r="I30" s="8">
        <f>SUM('Rpt4 v5.4.1 (All)'!I27,'Rpt4 v5.4.1 (All)'!P27,'Rpt4 v5.4.1 (All)'!W27,'Rpt4 v5.4.1 (All)'!AD27,'Rpt4 v5.4.1 (All)'!AK27,'Rpt4 v5.4.1 (All)'!AR27,'Rpt4 v5.4.1 (All)'!AY27,'Rpt4 v5.4.1 (All)'!BF27,'Rpt4 v5.4.1 (All)'!BM27,'Rpt4 v5.4.1 (All)'!BT27,'Rpt4 v5.4.1 (All)'!CA27,'Rpt4 v5.4.1 (All)'!CH27)</f>
        <v>23334.010000000002</v>
      </c>
    </row>
    <row r="31" spans="1:9" hidden="1" x14ac:dyDescent="0.3">
      <c r="A31" s="7" t="s">
        <v>41</v>
      </c>
      <c r="B31" s="7" t="s">
        <v>37</v>
      </c>
      <c r="C31" s="8">
        <f>SUM('Rpt4 v5.4.1 (All)'!C28,'Rpt4 v5.4.1 (All)'!J28,'Rpt4 v5.4.1 (All)'!Q28,'Rpt4 v5.4.1 (All)'!X28,'Rpt4 v5.4.1 (All)'!AE28,'Rpt4 v5.4.1 (All)'!AL28,'Rpt4 v5.4.1 (All)'!AS28,'Rpt4 v5.4.1 (All)'!AZ28,'Rpt4 v5.4.1 (All)'!BG28,'Rpt4 v5.4.1 (All)'!BN28,'Rpt4 v5.4.1 (All)'!BU28,'Rpt4 v5.4.1 (All)'!CB28)</f>
        <v>13247013.819999998</v>
      </c>
      <c r="D31" s="8">
        <f>SUM('Rpt4 v5.4.1 (All)'!D28,'Rpt4 v5.4.1 (All)'!K28,'Rpt4 v5.4.1 (All)'!R28,'Rpt4 v5.4.1 (All)'!Y28,'Rpt4 v5.4.1 (All)'!AF28,'Rpt4 v5.4.1 (All)'!AM28,'Rpt4 v5.4.1 (All)'!AT28,'Rpt4 v5.4.1 (All)'!BA28,'Rpt4 v5.4.1 (All)'!BH28,'Rpt4 v5.4.1 (All)'!BO28,'Rpt4 v5.4.1 (All)'!BV28,'Rpt4 v5.4.1 (All)'!CC28)</f>
        <v>12663856.180000002</v>
      </c>
      <c r="E31" s="8">
        <f>SUM('Rpt4 v5.4.1 (All)'!E28,'Rpt4 v5.4.1 (All)'!L28,'Rpt4 v5.4.1 (All)'!S28,'Rpt4 v5.4.1 (All)'!Z28,'Rpt4 v5.4.1 (All)'!AG28,'Rpt4 v5.4.1 (All)'!AN28,'Rpt4 v5.4.1 (All)'!AU28,'Rpt4 v5.4.1 (All)'!BB28,'Rpt4 v5.4.1 (All)'!BI28,'Rpt4 v5.4.1 (All)'!BP28,'Rpt4 v5.4.1 (All)'!BW28,'Rpt4 v5.4.1 (All)'!CD28)</f>
        <v>472251.11</v>
      </c>
      <c r="F31" s="8">
        <f>SUM('Rpt4 v5.4.1 (All)'!F28,'Rpt4 v5.4.1 (All)'!M28,'Rpt4 v5.4.1 (All)'!T28,'Rpt4 v5.4.1 (All)'!AA28,'Rpt4 v5.4.1 (All)'!AH28,'Rpt4 v5.4.1 (All)'!AO28,'Rpt4 v5.4.1 (All)'!AV28,'Rpt4 v5.4.1 (All)'!BC28,'Rpt4 v5.4.1 (All)'!BJ28,'Rpt4 v5.4.1 (All)'!BQ28,'Rpt4 v5.4.1 (All)'!BX28,'Rpt4 v5.4.1 (All)'!CE28)</f>
        <v>11186547.85</v>
      </c>
      <c r="G31" s="8">
        <f>SUM('Rpt4 v5.4.1 (All)'!G28,'Rpt4 v5.4.1 (All)'!N28,'Rpt4 v5.4.1 (All)'!U28,'Rpt4 v5.4.1 (All)'!AB28,'Rpt4 v5.4.1 (All)'!AI28,'Rpt4 v5.4.1 (All)'!AP28,'Rpt4 v5.4.1 (All)'!AW28,'Rpt4 v5.4.1 (All)'!BD28,'Rpt4 v5.4.1 (All)'!BK28,'Rpt4 v5.4.1 (All)'!BR28,'Rpt4 v5.4.1 (All)'!BY28,'Rpt4 v5.4.1 (All)'!CF28)</f>
        <v>1001622.51</v>
      </c>
      <c r="H31" s="8">
        <f>SUM('Rpt4 v5.4.1 (All)'!H28,'Rpt4 v5.4.1 (All)'!O28,'Rpt4 v5.4.1 (All)'!V28,'Rpt4 v5.4.1 (All)'!AC28,'Rpt4 v5.4.1 (All)'!AJ28,'Rpt4 v5.4.1 (All)'!AQ28,'Rpt4 v5.4.1 (All)'!AX28,'Rpt4 v5.4.1 (All)'!BE28,'Rpt4 v5.4.1 (All)'!BL28,'Rpt4 v5.4.1 (All)'!BS28,'Rpt4 v5.4.1 (All)'!BZ28,'Rpt4 v5.4.1 (All)'!CG28)</f>
        <v>3434.71</v>
      </c>
      <c r="I31" s="8">
        <f>SUM('Rpt4 v5.4.1 (All)'!I28,'Rpt4 v5.4.1 (All)'!P28,'Rpt4 v5.4.1 (All)'!W28,'Rpt4 v5.4.1 (All)'!AD28,'Rpt4 v5.4.1 (All)'!AK28,'Rpt4 v5.4.1 (All)'!AR28,'Rpt4 v5.4.1 (All)'!AY28,'Rpt4 v5.4.1 (All)'!BF28,'Rpt4 v5.4.1 (All)'!BM28,'Rpt4 v5.4.1 (All)'!BT28,'Rpt4 v5.4.1 (All)'!CA28,'Rpt4 v5.4.1 (All)'!CH28)</f>
        <v>0</v>
      </c>
    </row>
    <row r="32" spans="1:9" hidden="1" x14ac:dyDescent="0.3">
      <c r="A32" s="7" t="s">
        <v>41</v>
      </c>
      <c r="B32" s="7" t="s">
        <v>38</v>
      </c>
      <c r="C32" s="8">
        <f>SUM('Rpt4 v5.4.1 (All)'!C29,'Rpt4 v5.4.1 (All)'!J29,'Rpt4 v5.4.1 (All)'!Q29,'Rpt4 v5.4.1 (All)'!X29,'Rpt4 v5.4.1 (All)'!AE29,'Rpt4 v5.4.1 (All)'!AL29,'Rpt4 v5.4.1 (All)'!AS29,'Rpt4 v5.4.1 (All)'!AZ29,'Rpt4 v5.4.1 (All)'!BG29,'Rpt4 v5.4.1 (All)'!BN29,'Rpt4 v5.4.1 (All)'!BU29,'Rpt4 v5.4.1 (All)'!CB29)</f>
        <v>2061.0500000000002</v>
      </c>
      <c r="D32" s="8">
        <f>SUM('Rpt4 v5.4.1 (All)'!D29,'Rpt4 v5.4.1 (All)'!K29,'Rpt4 v5.4.1 (All)'!R29,'Rpt4 v5.4.1 (All)'!Y29,'Rpt4 v5.4.1 (All)'!AF29,'Rpt4 v5.4.1 (All)'!AM29,'Rpt4 v5.4.1 (All)'!AT29,'Rpt4 v5.4.1 (All)'!BA29,'Rpt4 v5.4.1 (All)'!BH29,'Rpt4 v5.4.1 (All)'!BO29,'Rpt4 v5.4.1 (All)'!BV29,'Rpt4 v5.4.1 (All)'!CC29)</f>
        <v>0</v>
      </c>
      <c r="E32" s="8">
        <f>SUM('Rpt4 v5.4.1 (All)'!E29,'Rpt4 v5.4.1 (All)'!L29,'Rpt4 v5.4.1 (All)'!S29,'Rpt4 v5.4.1 (All)'!Z29,'Rpt4 v5.4.1 (All)'!AG29,'Rpt4 v5.4.1 (All)'!AN29,'Rpt4 v5.4.1 (All)'!AU29,'Rpt4 v5.4.1 (All)'!BB29,'Rpt4 v5.4.1 (All)'!BI29,'Rpt4 v5.4.1 (All)'!BP29,'Rpt4 v5.4.1 (All)'!BW29,'Rpt4 v5.4.1 (All)'!CD29)</f>
        <v>0</v>
      </c>
      <c r="F32" s="8">
        <f>SUM('Rpt4 v5.4.1 (All)'!F29,'Rpt4 v5.4.1 (All)'!M29,'Rpt4 v5.4.1 (All)'!T29,'Rpt4 v5.4.1 (All)'!AA29,'Rpt4 v5.4.1 (All)'!AH29,'Rpt4 v5.4.1 (All)'!AO29,'Rpt4 v5.4.1 (All)'!AV29,'Rpt4 v5.4.1 (All)'!BC29,'Rpt4 v5.4.1 (All)'!BJ29,'Rpt4 v5.4.1 (All)'!BQ29,'Rpt4 v5.4.1 (All)'!BX29,'Rpt4 v5.4.1 (All)'!CE29)</f>
        <v>0</v>
      </c>
      <c r="G32" s="8">
        <f>SUM('Rpt4 v5.4.1 (All)'!G29,'Rpt4 v5.4.1 (All)'!N29,'Rpt4 v5.4.1 (All)'!U29,'Rpt4 v5.4.1 (All)'!AB29,'Rpt4 v5.4.1 (All)'!AI29,'Rpt4 v5.4.1 (All)'!AP29,'Rpt4 v5.4.1 (All)'!AW29,'Rpt4 v5.4.1 (All)'!BD29,'Rpt4 v5.4.1 (All)'!BK29,'Rpt4 v5.4.1 (All)'!BR29,'Rpt4 v5.4.1 (All)'!BY29,'Rpt4 v5.4.1 (All)'!CF29)</f>
        <v>0</v>
      </c>
      <c r="H32" s="8">
        <f>SUM('Rpt4 v5.4.1 (All)'!H29,'Rpt4 v5.4.1 (All)'!O29,'Rpt4 v5.4.1 (All)'!V29,'Rpt4 v5.4.1 (All)'!AC29,'Rpt4 v5.4.1 (All)'!AJ29,'Rpt4 v5.4.1 (All)'!AQ29,'Rpt4 v5.4.1 (All)'!AX29,'Rpt4 v5.4.1 (All)'!BE29,'Rpt4 v5.4.1 (All)'!BL29,'Rpt4 v5.4.1 (All)'!BS29,'Rpt4 v5.4.1 (All)'!BZ29,'Rpt4 v5.4.1 (All)'!CG29)</f>
        <v>0</v>
      </c>
      <c r="I32" s="8">
        <f>SUM('Rpt4 v5.4.1 (All)'!I29,'Rpt4 v5.4.1 (All)'!P29,'Rpt4 v5.4.1 (All)'!W29,'Rpt4 v5.4.1 (All)'!AD29,'Rpt4 v5.4.1 (All)'!AK29,'Rpt4 v5.4.1 (All)'!AR29,'Rpt4 v5.4.1 (All)'!AY29,'Rpt4 v5.4.1 (All)'!BF29,'Rpt4 v5.4.1 (All)'!BM29,'Rpt4 v5.4.1 (All)'!BT29,'Rpt4 v5.4.1 (All)'!CA29,'Rpt4 v5.4.1 (All)'!CH29)</f>
        <v>0</v>
      </c>
    </row>
    <row r="33" spans="1:9" hidden="1" x14ac:dyDescent="0.3">
      <c r="A33" s="7" t="s">
        <v>41</v>
      </c>
      <c r="B33" s="7" t="s">
        <v>39</v>
      </c>
      <c r="C33" s="8">
        <f>SUM('Rpt4 v5.4.1 (All)'!C30,'Rpt4 v5.4.1 (All)'!J30,'Rpt4 v5.4.1 (All)'!Q30,'Rpt4 v5.4.1 (All)'!X30,'Rpt4 v5.4.1 (All)'!AE30,'Rpt4 v5.4.1 (All)'!AL30,'Rpt4 v5.4.1 (All)'!AS30,'Rpt4 v5.4.1 (All)'!AZ30,'Rpt4 v5.4.1 (All)'!BG30,'Rpt4 v5.4.1 (All)'!BN30,'Rpt4 v5.4.1 (All)'!BU30,'Rpt4 v5.4.1 (All)'!CB30)</f>
        <v>2385095.3499999996</v>
      </c>
      <c r="D33" s="8">
        <f>SUM('Rpt4 v5.4.1 (All)'!D30,'Rpt4 v5.4.1 (All)'!K30,'Rpt4 v5.4.1 (All)'!R30,'Rpt4 v5.4.1 (All)'!Y30,'Rpt4 v5.4.1 (All)'!AF30,'Rpt4 v5.4.1 (All)'!AM30,'Rpt4 v5.4.1 (All)'!AT30,'Rpt4 v5.4.1 (All)'!BA30,'Rpt4 v5.4.1 (All)'!BH30,'Rpt4 v5.4.1 (All)'!BO30,'Rpt4 v5.4.1 (All)'!BV30,'Rpt4 v5.4.1 (All)'!CC30)</f>
        <v>2322401.0999999996</v>
      </c>
      <c r="E33" s="8">
        <f>SUM('Rpt4 v5.4.1 (All)'!E30,'Rpt4 v5.4.1 (All)'!L30,'Rpt4 v5.4.1 (All)'!S30,'Rpt4 v5.4.1 (All)'!Z30,'Rpt4 v5.4.1 (All)'!AG30,'Rpt4 v5.4.1 (All)'!AN30,'Rpt4 v5.4.1 (All)'!AU30,'Rpt4 v5.4.1 (All)'!BB30,'Rpt4 v5.4.1 (All)'!BI30,'Rpt4 v5.4.1 (All)'!BP30,'Rpt4 v5.4.1 (All)'!BW30,'Rpt4 v5.4.1 (All)'!CD30)</f>
        <v>29425.899999999998</v>
      </c>
      <c r="F33" s="8">
        <f>SUM('Rpt4 v5.4.1 (All)'!F30,'Rpt4 v5.4.1 (All)'!M30,'Rpt4 v5.4.1 (All)'!T30,'Rpt4 v5.4.1 (All)'!AA30,'Rpt4 v5.4.1 (All)'!AH30,'Rpt4 v5.4.1 (All)'!AO30,'Rpt4 v5.4.1 (All)'!AV30,'Rpt4 v5.4.1 (All)'!BC30,'Rpt4 v5.4.1 (All)'!BJ30,'Rpt4 v5.4.1 (All)'!BQ30,'Rpt4 v5.4.1 (All)'!BX30,'Rpt4 v5.4.1 (All)'!CE30)</f>
        <v>1995789.1400000001</v>
      </c>
      <c r="G33" s="8">
        <f>SUM('Rpt4 v5.4.1 (All)'!G30,'Rpt4 v5.4.1 (All)'!N30,'Rpt4 v5.4.1 (All)'!U30,'Rpt4 v5.4.1 (All)'!AB30,'Rpt4 v5.4.1 (All)'!AI30,'Rpt4 v5.4.1 (All)'!AP30,'Rpt4 v5.4.1 (All)'!AW30,'Rpt4 v5.4.1 (All)'!BD30,'Rpt4 v5.4.1 (All)'!BK30,'Rpt4 v5.4.1 (All)'!BR30,'Rpt4 v5.4.1 (All)'!BY30,'Rpt4 v5.4.1 (All)'!CF30)</f>
        <v>279405.08</v>
      </c>
      <c r="H33" s="8">
        <f>SUM('Rpt4 v5.4.1 (All)'!H30,'Rpt4 v5.4.1 (All)'!O30,'Rpt4 v5.4.1 (All)'!V30,'Rpt4 v5.4.1 (All)'!AC30,'Rpt4 v5.4.1 (All)'!AJ30,'Rpt4 v5.4.1 (All)'!AQ30,'Rpt4 v5.4.1 (All)'!AX30,'Rpt4 v5.4.1 (All)'!BE30,'Rpt4 v5.4.1 (All)'!BL30,'Rpt4 v5.4.1 (All)'!BS30,'Rpt4 v5.4.1 (All)'!BZ30,'Rpt4 v5.4.1 (All)'!CG30)</f>
        <v>10942.860000000002</v>
      </c>
      <c r="I33" s="8">
        <f>SUM('Rpt4 v5.4.1 (All)'!I30,'Rpt4 v5.4.1 (All)'!P30,'Rpt4 v5.4.1 (All)'!W30,'Rpt4 v5.4.1 (All)'!AD30,'Rpt4 v5.4.1 (All)'!AK30,'Rpt4 v5.4.1 (All)'!AR30,'Rpt4 v5.4.1 (All)'!AY30,'Rpt4 v5.4.1 (All)'!BF30,'Rpt4 v5.4.1 (All)'!BM30,'Rpt4 v5.4.1 (All)'!BT30,'Rpt4 v5.4.1 (All)'!CA30,'Rpt4 v5.4.1 (All)'!CH30)</f>
        <v>6838.12</v>
      </c>
    </row>
    <row r="34" spans="1:9" hidden="1" x14ac:dyDescent="0.3">
      <c r="A34" s="7" t="s">
        <v>41</v>
      </c>
      <c r="B34" s="7" t="s">
        <v>40</v>
      </c>
      <c r="C34" s="8">
        <f>SUM('Rpt4 v5.4.1 (All)'!C31,'Rpt4 v5.4.1 (All)'!J31,'Rpt4 v5.4.1 (All)'!Q31,'Rpt4 v5.4.1 (All)'!X31,'Rpt4 v5.4.1 (All)'!AE31,'Rpt4 v5.4.1 (All)'!AL31,'Rpt4 v5.4.1 (All)'!AS31,'Rpt4 v5.4.1 (All)'!AZ31,'Rpt4 v5.4.1 (All)'!BG31,'Rpt4 v5.4.1 (All)'!BN31,'Rpt4 v5.4.1 (All)'!BU31,'Rpt4 v5.4.1 (All)'!CB31)</f>
        <v>28522268.390000001</v>
      </c>
      <c r="D34" s="8">
        <f>SUM('Rpt4 v5.4.1 (All)'!D31,'Rpt4 v5.4.1 (All)'!K31,'Rpt4 v5.4.1 (All)'!R31,'Rpt4 v5.4.1 (All)'!Y31,'Rpt4 v5.4.1 (All)'!AF31,'Rpt4 v5.4.1 (All)'!AM31,'Rpt4 v5.4.1 (All)'!AT31,'Rpt4 v5.4.1 (All)'!BA31,'Rpt4 v5.4.1 (All)'!BH31,'Rpt4 v5.4.1 (All)'!BO31,'Rpt4 v5.4.1 (All)'!BV31,'Rpt4 v5.4.1 (All)'!CC31)</f>
        <v>1314780.0999999999</v>
      </c>
      <c r="E34" s="8">
        <f>SUM('Rpt4 v5.4.1 (All)'!E31,'Rpt4 v5.4.1 (All)'!L31,'Rpt4 v5.4.1 (All)'!S31,'Rpt4 v5.4.1 (All)'!Z31,'Rpt4 v5.4.1 (All)'!AG31,'Rpt4 v5.4.1 (All)'!AN31,'Rpt4 v5.4.1 (All)'!AU31,'Rpt4 v5.4.1 (All)'!BB31,'Rpt4 v5.4.1 (All)'!BI31,'Rpt4 v5.4.1 (All)'!BP31,'Rpt4 v5.4.1 (All)'!BW31,'Rpt4 v5.4.1 (All)'!CD31)</f>
        <v>28460.169999999995</v>
      </c>
      <c r="F34" s="8">
        <f>SUM('Rpt4 v5.4.1 (All)'!F31,'Rpt4 v5.4.1 (All)'!M31,'Rpt4 v5.4.1 (All)'!T31,'Rpt4 v5.4.1 (All)'!AA31,'Rpt4 v5.4.1 (All)'!AH31,'Rpt4 v5.4.1 (All)'!AO31,'Rpt4 v5.4.1 (All)'!AV31,'Rpt4 v5.4.1 (All)'!BC31,'Rpt4 v5.4.1 (All)'!BJ31,'Rpt4 v5.4.1 (All)'!BQ31,'Rpt4 v5.4.1 (All)'!BX31,'Rpt4 v5.4.1 (All)'!CE31)</f>
        <v>1224783.08</v>
      </c>
      <c r="G34" s="8">
        <f>SUM('Rpt4 v5.4.1 (All)'!G31,'Rpt4 v5.4.1 (All)'!N31,'Rpt4 v5.4.1 (All)'!U31,'Rpt4 v5.4.1 (All)'!AB31,'Rpt4 v5.4.1 (All)'!AI31,'Rpt4 v5.4.1 (All)'!AP31,'Rpt4 v5.4.1 (All)'!AW31,'Rpt4 v5.4.1 (All)'!BD31,'Rpt4 v5.4.1 (All)'!BK31,'Rpt4 v5.4.1 (All)'!BR31,'Rpt4 v5.4.1 (All)'!BY31,'Rpt4 v5.4.1 (All)'!CF31)</f>
        <v>36930.68</v>
      </c>
      <c r="H34" s="8">
        <f>SUM('Rpt4 v5.4.1 (All)'!H31,'Rpt4 v5.4.1 (All)'!O31,'Rpt4 v5.4.1 (All)'!V31,'Rpt4 v5.4.1 (All)'!AC31,'Rpt4 v5.4.1 (All)'!AJ31,'Rpt4 v5.4.1 (All)'!AQ31,'Rpt4 v5.4.1 (All)'!AX31,'Rpt4 v5.4.1 (All)'!BE31,'Rpt4 v5.4.1 (All)'!BL31,'Rpt4 v5.4.1 (All)'!BS31,'Rpt4 v5.4.1 (All)'!BZ31,'Rpt4 v5.4.1 (All)'!CG31)</f>
        <v>24606.17</v>
      </c>
      <c r="I34" s="8">
        <f>SUM('Rpt4 v5.4.1 (All)'!I31,'Rpt4 v5.4.1 (All)'!P31,'Rpt4 v5.4.1 (All)'!W31,'Rpt4 v5.4.1 (All)'!AD31,'Rpt4 v5.4.1 (All)'!AK31,'Rpt4 v5.4.1 (All)'!AR31,'Rpt4 v5.4.1 (All)'!AY31,'Rpt4 v5.4.1 (All)'!BF31,'Rpt4 v5.4.1 (All)'!BM31,'Rpt4 v5.4.1 (All)'!BT31,'Rpt4 v5.4.1 (All)'!CA31,'Rpt4 v5.4.1 (All)'!CH31)</f>
        <v>0</v>
      </c>
    </row>
    <row r="35" spans="1:9" hidden="1" x14ac:dyDescent="0.3">
      <c r="A35" s="7" t="s">
        <v>41</v>
      </c>
      <c r="B35" s="7" t="s">
        <v>57</v>
      </c>
      <c r="C35" s="8" t="e">
        <f>SUM('Rpt4 v5.4.1 (All)'!#REF!,'Rpt4 v5.4.1 (All)'!#REF!,'Rpt4 v5.4.1 (All)'!#REF!,'Rpt4 v5.4.1 (All)'!#REF!,'Rpt4 v5.4.1 (All)'!#REF!,'Rpt4 v5.4.1 (All)'!#REF!,'Rpt4 v5.4.1 (All)'!#REF!,'Rpt4 v5.4.1 (All)'!#REF!,'Rpt4 v5.4.1 (All)'!#REF!,'Rpt4 v5.4.1 (All)'!#REF!,'Rpt4 v5.4.1 (All)'!#REF!,'Rpt4 v5.4.1 (All)'!#REF!)</f>
        <v>#REF!</v>
      </c>
      <c r="D35" s="8" t="e">
        <f>SUM('Rpt4 v5.4.1 (All)'!#REF!,'Rpt4 v5.4.1 (All)'!#REF!,'Rpt4 v5.4.1 (All)'!#REF!,'Rpt4 v5.4.1 (All)'!#REF!,'Rpt4 v5.4.1 (All)'!#REF!,'Rpt4 v5.4.1 (All)'!#REF!,'Rpt4 v5.4.1 (All)'!#REF!,'Rpt4 v5.4.1 (All)'!#REF!,'Rpt4 v5.4.1 (All)'!#REF!,'Rpt4 v5.4.1 (All)'!#REF!,'Rpt4 v5.4.1 (All)'!#REF!,'Rpt4 v5.4.1 (All)'!#REF!)</f>
        <v>#REF!</v>
      </c>
      <c r="E35" s="8" t="e">
        <f>SUM('Rpt4 v5.4.1 (All)'!#REF!,'Rpt4 v5.4.1 (All)'!#REF!,'Rpt4 v5.4.1 (All)'!#REF!,'Rpt4 v5.4.1 (All)'!#REF!,'Rpt4 v5.4.1 (All)'!#REF!,'Rpt4 v5.4.1 (All)'!#REF!,'Rpt4 v5.4.1 (All)'!#REF!,'Rpt4 v5.4.1 (All)'!#REF!,'Rpt4 v5.4.1 (All)'!#REF!,'Rpt4 v5.4.1 (All)'!#REF!,'Rpt4 v5.4.1 (All)'!#REF!,'Rpt4 v5.4.1 (All)'!#REF!)</f>
        <v>#REF!</v>
      </c>
      <c r="F35" s="8" t="e">
        <f>SUM('Rpt4 v5.4.1 (All)'!#REF!,'Rpt4 v5.4.1 (All)'!#REF!,'Rpt4 v5.4.1 (All)'!#REF!,'Rpt4 v5.4.1 (All)'!#REF!,'Rpt4 v5.4.1 (All)'!#REF!,'Rpt4 v5.4.1 (All)'!#REF!,'Rpt4 v5.4.1 (All)'!#REF!,'Rpt4 v5.4.1 (All)'!#REF!,'Rpt4 v5.4.1 (All)'!#REF!,'Rpt4 v5.4.1 (All)'!#REF!,'Rpt4 v5.4.1 (All)'!#REF!,'Rpt4 v5.4.1 (All)'!#REF!)</f>
        <v>#REF!</v>
      </c>
      <c r="G35" s="8" t="e">
        <f>SUM('Rpt4 v5.4.1 (All)'!#REF!,'Rpt4 v5.4.1 (All)'!#REF!,'Rpt4 v5.4.1 (All)'!#REF!,'Rpt4 v5.4.1 (All)'!#REF!,'Rpt4 v5.4.1 (All)'!#REF!,'Rpt4 v5.4.1 (All)'!#REF!,'Rpt4 v5.4.1 (All)'!#REF!,'Rpt4 v5.4.1 (All)'!#REF!,'Rpt4 v5.4.1 (All)'!#REF!,'Rpt4 v5.4.1 (All)'!#REF!,'Rpt4 v5.4.1 (All)'!#REF!,'Rpt4 v5.4.1 (All)'!#REF!)</f>
        <v>#REF!</v>
      </c>
      <c r="H35" s="8" t="e">
        <f>SUM('Rpt4 v5.4.1 (All)'!#REF!,'Rpt4 v5.4.1 (All)'!#REF!,'Rpt4 v5.4.1 (All)'!#REF!,'Rpt4 v5.4.1 (All)'!#REF!,'Rpt4 v5.4.1 (All)'!#REF!,'Rpt4 v5.4.1 (All)'!#REF!,'Rpt4 v5.4.1 (All)'!#REF!,'Rpt4 v5.4.1 (All)'!#REF!,'Rpt4 v5.4.1 (All)'!#REF!,'Rpt4 v5.4.1 (All)'!#REF!,'Rpt4 v5.4.1 (All)'!#REF!,'Rpt4 v5.4.1 (All)'!#REF!)</f>
        <v>#REF!</v>
      </c>
      <c r="I35" s="8" t="e">
        <f>SUM('Rpt4 v5.4.1 (All)'!#REF!,'Rpt4 v5.4.1 (All)'!#REF!,'Rpt4 v5.4.1 (All)'!#REF!,'Rpt4 v5.4.1 (All)'!#REF!,'Rpt4 v5.4.1 (All)'!#REF!,'Rpt4 v5.4.1 (All)'!#REF!,'Rpt4 v5.4.1 (All)'!#REF!,'Rpt4 v5.4.1 (All)'!#REF!,'Rpt4 v5.4.1 (All)'!#REF!,'Rpt4 v5.4.1 (All)'!#REF!,'Rpt4 v5.4.1 (All)'!#REF!,'Rpt4 v5.4.1 (All)'!#REF!)</f>
        <v>#REF!</v>
      </c>
    </row>
    <row r="36" spans="1:9" x14ac:dyDescent="0.3">
      <c r="A36" s="7" t="s">
        <v>41</v>
      </c>
      <c r="B36" s="7" t="s">
        <v>50</v>
      </c>
      <c r="C36" s="8">
        <f>SUM('Rpt4 v5.4.1 (All)'!C32,'Rpt4 v5.4.1 (All)'!J32,'Rpt4 v5.4.1 (All)'!Q32,'Rpt4 v5.4.1 (All)'!X32,'Rpt4 v5.4.1 (All)'!AE32,'Rpt4 v5.4.1 (All)'!AL32,'Rpt4 v5.4.1 (All)'!AS32,'Rpt4 v5.4.1 (All)'!AZ32,'Rpt4 v5.4.1 (All)'!BG32,'Rpt4 v5.4.1 (All)'!BN32,'Rpt4 v5.4.1 (All)'!BU32,'Rpt4 v5.4.1 (All)'!CB32)</f>
        <v>519933311.87000012</v>
      </c>
      <c r="D36" s="8">
        <f>SUM('Rpt4 v5.4.1 (All)'!D32,'Rpt4 v5.4.1 (All)'!K32,'Rpt4 v5.4.1 (All)'!R32,'Rpt4 v5.4.1 (All)'!Y32,'Rpt4 v5.4.1 (All)'!AF32,'Rpt4 v5.4.1 (All)'!AM32,'Rpt4 v5.4.1 (All)'!AT32,'Rpt4 v5.4.1 (All)'!BA32,'Rpt4 v5.4.1 (All)'!BH32,'Rpt4 v5.4.1 (All)'!BO32,'Rpt4 v5.4.1 (All)'!BV32,'Rpt4 v5.4.1 (All)'!CC32)</f>
        <v>469886401.30999994</v>
      </c>
      <c r="E36" s="8">
        <f>SUM('Rpt4 v5.4.1 (All)'!E32,'Rpt4 v5.4.1 (All)'!L32,'Rpt4 v5.4.1 (All)'!S32,'Rpt4 v5.4.1 (All)'!Z32,'Rpt4 v5.4.1 (All)'!AG32,'Rpt4 v5.4.1 (All)'!AN32,'Rpt4 v5.4.1 (All)'!AU32,'Rpt4 v5.4.1 (All)'!BB32,'Rpt4 v5.4.1 (All)'!BI32,'Rpt4 v5.4.1 (All)'!BP32,'Rpt4 v5.4.1 (All)'!BW32,'Rpt4 v5.4.1 (All)'!CD32)</f>
        <v>3719854.7200000007</v>
      </c>
      <c r="F36" s="8">
        <f>SUM('Rpt4 v5.4.1 (All)'!F32,'Rpt4 v5.4.1 (All)'!M32,'Rpt4 v5.4.1 (All)'!T32,'Rpt4 v5.4.1 (All)'!AA32,'Rpt4 v5.4.1 (All)'!AH32,'Rpt4 v5.4.1 (All)'!AO32,'Rpt4 v5.4.1 (All)'!AV32,'Rpt4 v5.4.1 (All)'!BC32,'Rpt4 v5.4.1 (All)'!BJ32,'Rpt4 v5.4.1 (All)'!BQ32,'Rpt4 v5.4.1 (All)'!BX32,'Rpt4 v5.4.1 (All)'!CE32)</f>
        <v>412330350.4600001</v>
      </c>
      <c r="G36" s="8">
        <f>SUM('Rpt4 v5.4.1 (All)'!G32,'Rpt4 v5.4.1 (All)'!N32,'Rpt4 v5.4.1 (All)'!U32,'Rpt4 v5.4.1 (All)'!AB32,'Rpt4 v5.4.1 (All)'!AI32,'Rpt4 v5.4.1 (All)'!AP32,'Rpt4 v5.4.1 (All)'!AW32,'Rpt4 v5.4.1 (All)'!BD32,'Rpt4 v5.4.1 (All)'!BK32,'Rpt4 v5.4.1 (All)'!BR32,'Rpt4 v5.4.1 (All)'!BY32,'Rpt4 v5.4.1 (All)'!CF32)</f>
        <v>46545453.549999997</v>
      </c>
      <c r="H36" s="8">
        <f>SUM('Rpt4 v5.4.1 (All)'!H32,'Rpt4 v5.4.1 (All)'!O32,'Rpt4 v5.4.1 (All)'!V32,'Rpt4 v5.4.1 (All)'!AC32,'Rpt4 v5.4.1 (All)'!AJ32,'Rpt4 v5.4.1 (All)'!AQ32,'Rpt4 v5.4.1 (All)'!AX32,'Rpt4 v5.4.1 (All)'!BE32,'Rpt4 v5.4.1 (All)'!BL32,'Rpt4 v5.4.1 (All)'!BS32,'Rpt4 v5.4.1 (All)'!BZ32,'Rpt4 v5.4.1 (All)'!CG32)</f>
        <v>4847407.8900000006</v>
      </c>
      <c r="I36" s="8">
        <f>SUM('Rpt4 v5.4.1 (All)'!I32,'Rpt4 v5.4.1 (All)'!P32,'Rpt4 v5.4.1 (All)'!W32,'Rpt4 v5.4.1 (All)'!AD32,'Rpt4 v5.4.1 (All)'!AK32,'Rpt4 v5.4.1 (All)'!AR32,'Rpt4 v5.4.1 (All)'!AY32,'Rpt4 v5.4.1 (All)'!BF32,'Rpt4 v5.4.1 (All)'!BM32,'Rpt4 v5.4.1 (All)'!BT32,'Rpt4 v5.4.1 (All)'!CA32,'Rpt4 v5.4.1 (All)'!CH32)</f>
        <v>2443334.6900000004</v>
      </c>
    </row>
    <row r="37" spans="1:9" x14ac:dyDescent="0.3">
      <c r="A37" s="9" t="s">
        <v>41</v>
      </c>
      <c r="B37" s="9" t="s">
        <v>51</v>
      </c>
      <c r="C37" s="10">
        <f>C36-C34</f>
        <v>491411043.48000014</v>
      </c>
      <c r="D37" s="10">
        <f t="shared" ref="D37:I37" si="2">D36-D34</f>
        <v>468571621.20999992</v>
      </c>
      <c r="E37" s="10">
        <f t="shared" si="2"/>
        <v>3691394.5500000007</v>
      </c>
      <c r="F37" s="10">
        <f t="shared" si="2"/>
        <v>411105567.38000011</v>
      </c>
      <c r="G37" s="10">
        <f t="shared" si="2"/>
        <v>46508522.869999997</v>
      </c>
      <c r="H37" s="10">
        <f t="shared" si="2"/>
        <v>4822801.7200000007</v>
      </c>
      <c r="I37" s="10">
        <f t="shared" si="2"/>
        <v>2443334.6900000004</v>
      </c>
    </row>
    <row r="38" spans="1:9" x14ac:dyDescent="0.3">
      <c r="A38" s="7" t="s">
        <v>41</v>
      </c>
      <c r="B38" s="11" t="s">
        <v>52</v>
      </c>
      <c r="C38" s="12"/>
      <c r="D38" s="13">
        <f>D37/$C37</f>
        <v>0.95352277370842242</v>
      </c>
      <c r="E38" s="13">
        <f t="shared" ref="E38:I38" si="3">E37/$C37</f>
        <v>7.5118266041781295E-3</v>
      </c>
      <c r="F38" s="13">
        <f t="shared" si="3"/>
        <v>0.8365818652928414</v>
      </c>
      <c r="G38" s="13">
        <f t="shared" si="3"/>
        <v>9.4642811729754792E-2</v>
      </c>
      <c r="H38" s="13">
        <f t="shared" si="3"/>
        <v>9.8141907553534313E-3</v>
      </c>
      <c r="I38" s="13">
        <f t="shared" si="3"/>
        <v>4.9720793262950777E-3</v>
      </c>
    </row>
    <row r="39" spans="1:9" x14ac:dyDescent="0.3">
      <c r="A39" s="14"/>
      <c r="B39" s="14"/>
      <c r="C39" s="15"/>
      <c r="D39" s="16"/>
      <c r="E39" s="16"/>
      <c r="F39" s="16"/>
      <c r="G39" s="16"/>
      <c r="H39" s="16"/>
      <c r="I39" s="16"/>
    </row>
    <row r="40" spans="1:9" x14ac:dyDescent="0.3">
      <c r="A40" s="6" t="s">
        <v>0</v>
      </c>
      <c r="B40" s="6" t="s">
        <v>1</v>
      </c>
      <c r="C40" s="6" t="s">
        <v>48</v>
      </c>
      <c r="D40" s="6" t="s">
        <v>3</v>
      </c>
      <c r="E40" s="6" t="s">
        <v>49</v>
      </c>
      <c r="F40" s="6" t="s">
        <v>54</v>
      </c>
      <c r="G40" s="6" t="s">
        <v>55</v>
      </c>
      <c r="H40" s="6" t="s">
        <v>56</v>
      </c>
      <c r="I40" s="18" t="s">
        <v>58</v>
      </c>
    </row>
    <row r="41" spans="1:9" hidden="1" x14ac:dyDescent="0.3">
      <c r="A41" s="7" t="s">
        <v>43</v>
      </c>
      <c r="B41" s="7" t="s">
        <v>27</v>
      </c>
      <c r="C41" s="8">
        <f>SUM('Rpt4 v5.4.1 (All)'!C34,'Rpt4 v5.4.1 (All)'!J34,'Rpt4 v5.4.1 (All)'!Q34,'Rpt4 v5.4.1 (All)'!X34,'Rpt4 v5.4.1 (All)'!AE34,'Rpt4 v5.4.1 (All)'!AL34,'Rpt4 v5.4.1 (All)'!AS34,'Rpt4 v5.4.1 (All)'!AZ34,'Rpt4 v5.4.1 (All)'!BG34,'Rpt4 v5.4.1 (All)'!BN34,'Rpt4 v5.4.1 (All)'!BU34,'Rpt4 v5.4.1 (All)'!CB34)</f>
        <v>313241632.32999998</v>
      </c>
      <c r="D41" s="8">
        <f>SUM('Rpt4 v5.4.1 (All)'!D34,'Rpt4 v5.4.1 (All)'!K34,'Rpt4 v5.4.1 (All)'!R34,'Rpt4 v5.4.1 (All)'!Y34,'Rpt4 v5.4.1 (All)'!AF34,'Rpt4 v5.4.1 (All)'!AM34,'Rpt4 v5.4.1 (All)'!AT34,'Rpt4 v5.4.1 (All)'!BA34,'Rpt4 v5.4.1 (All)'!BH34,'Rpt4 v5.4.1 (All)'!BO34,'Rpt4 v5.4.1 (All)'!BV34,'Rpt4 v5.4.1 (All)'!CC34)</f>
        <v>292236126.79000002</v>
      </c>
      <c r="E41" s="8">
        <f>SUM('Rpt4 v5.4.1 (All)'!E34,'Rpt4 v5.4.1 (All)'!L34,'Rpt4 v5.4.1 (All)'!S34,'Rpt4 v5.4.1 (All)'!Z34,'Rpt4 v5.4.1 (All)'!AG34,'Rpt4 v5.4.1 (All)'!AN34,'Rpt4 v5.4.1 (All)'!AU34,'Rpt4 v5.4.1 (All)'!BB34,'Rpt4 v5.4.1 (All)'!BI34,'Rpt4 v5.4.1 (All)'!BP34,'Rpt4 v5.4.1 (All)'!BW34,'Rpt4 v5.4.1 (All)'!CD34)</f>
        <v>1943841.54</v>
      </c>
      <c r="F41" s="8">
        <f>SUM('Rpt4 v5.4.1 (All)'!F34,'Rpt4 v5.4.1 (All)'!M34,'Rpt4 v5.4.1 (All)'!T34,'Rpt4 v5.4.1 (All)'!AA34,'Rpt4 v5.4.1 (All)'!AH34,'Rpt4 v5.4.1 (All)'!AO34,'Rpt4 v5.4.1 (All)'!AV34,'Rpt4 v5.4.1 (All)'!BC34,'Rpt4 v5.4.1 (All)'!BJ34,'Rpt4 v5.4.1 (All)'!BQ34,'Rpt4 v5.4.1 (All)'!BX34,'Rpt4 v5.4.1 (All)'!CE34)</f>
        <v>253041645.51000002</v>
      </c>
      <c r="G41" s="8">
        <f>SUM('Rpt4 v5.4.1 (All)'!G34,'Rpt4 v5.4.1 (All)'!N34,'Rpt4 v5.4.1 (All)'!U34,'Rpt4 v5.4.1 (All)'!AB34,'Rpt4 v5.4.1 (All)'!AI34,'Rpt4 v5.4.1 (All)'!AP34,'Rpt4 v5.4.1 (All)'!AW34,'Rpt4 v5.4.1 (All)'!BD34,'Rpt4 v5.4.1 (All)'!BK34,'Rpt4 v5.4.1 (All)'!BR34,'Rpt4 v5.4.1 (All)'!BY34,'Rpt4 v5.4.1 (All)'!CF34)</f>
        <v>33365957.649999999</v>
      </c>
      <c r="H41" s="8">
        <f>SUM('Rpt4 v5.4.1 (All)'!H34,'Rpt4 v5.4.1 (All)'!O34,'Rpt4 v5.4.1 (All)'!V34,'Rpt4 v5.4.1 (All)'!AC34,'Rpt4 v5.4.1 (All)'!AJ34,'Rpt4 v5.4.1 (All)'!AQ34,'Rpt4 v5.4.1 (All)'!AX34,'Rpt4 v5.4.1 (All)'!BE34,'Rpt4 v5.4.1 (All)'!BL34,'Rpt4 v5.4.1 (All)'!BS34,'Rpt4 v5.4.1 (All)'!BZ34,'Rpt4 v5.4.1 (All)'!CG34)</f>
        <v>3884682.09</v>
      </c>
      <c r="I41" s="8">
        <f>SUM('Rpt4 v5.4.1 (All)'!I34,'Rpt4 v5.4.1 (All)'!P34,'Rpt4 v5.4.1 (All)'!W34,'Rpt4 v5.4.1 (All)'!AD34,'Rpt4 v5.4.1 (All)'!AK34,'Rpt4 v5.4.1 (All)'!AR34,'Rpt4 v5.4.1 (All)'!AY34,'Rpt4 v5.4.1 (All)'!BF34,'Rpt4 v5.4.1 (All)'!BM34,'Rpt4 v5.4.1 (All)'!BT34,'Rpt4 v5.4.1 (All)'!CA34,'Rpt4 v5.4.1 (All)'!CH34)</f>
        <v>0</v>
      </c>
    </row>
    <row r="42" spans="1:9" hidden="1" x14ac:dyDescent="0.3">
      <c r="A42" s="7" t="s">
        <v>43</v>
      </c>
      <c r="B42" s="7" t="s">
        <v>28</v>
      </c>
      <c r="C42" s="8">
        <f>SUM('Rpt4 v5.4.1 (All)'!C35,'Rpt4 v5.4.1 (All)'!J35,'Rpt4 v5.4.1 (All)'!Q35,'Rpt4 v5.4.1 (All)'!X35,'Rpt4 v5.4.1 (All)'!AE35,'Rpt4 v5.4.1 (All)'!AL35,'Rpt4 v5.4.1 (All)'!AS35,'Rpt4 v5.4.1 (All)'!AZ35,'Rpt4 v5.4.1 (All)'!BG35,'Rpt4 v5.4.1 (All)'!BN35,'Rpt4 v5.4.1 (All)'!BU35,'Rpt4 v5.4.1 (All)'!CB35)</f>
        <v>102536666.83</v>
      </c>
      <c r="D42" s="8">
        <f>SUM('Rpt4 v5.4.1 (All)'!D35,'Rpt4 v5.4.1 (All)'!K35,'Rpt4 v5.4.1 (All)'!R35,'Rpt4 v5.4.1 (All)'!Y35,'Rpt4 v5.4.1 (All)'!AF35,'Rpt4 v5.4.1 (All)'!AM35,'Rpt4 v5.4.1 (All)'!AT35,'Rpt4 v5.4.1 (All)'!BA35,'Rpt4 v5.4.1 (All)'!BH35,'Rpt4 v5.4.1 (All)'!BO35,'Rpt4 v5.4.1 (All)'!BV35,'Rpt4 v5.4.1 (All)'!CC35)</f>
        <v>97944246.030000001</v>
      </c>
      <c r="E42" s="8">
        <f>SUM('Rpt4 v5.4.1 (All)'!E35,'Rpt4 v5.4.1 (All)'!L35,'Rpt4 v5.4.1 (All)'!S35,'Rpt4 v5.4.1 (All)'!Z35,'Rpt4 v5.4.1 (All)'!AG35,'Rpt4 v5.4.1 (All)'!AN35,'Rpt4 v5.4.1 (All)'!AU35,'Rpt4 v5.4.1 (All)'!BB35,'Rpt4 v5.4.1 (All)'!BI35,'Rpt4 v5.4.1 (All)'!BP35,'Rpt4 v5.4.1 (All)'!BW35,'Rpt4 v5.4.1 (All)'!CD35)</f>
        <v>1026737.0100000001</v>
      </c>
      <c r="F42" s="8">
        <f>SUM('Rpt4 v5.4.1 (All)'!F35,'Rpt4 v5.4.1 (All)'!M35,'Rpt4 v5.4.1 (All)'!T35,'Rpt4 v5.4.1 (All)'!AA35,'Rpt4 v5.4.1 (All)'!AH35,'Rpt4 v5.4.1 (All)'!AO35,'Rpt4 v5.4.1 (All)'!AV35,'Rpt4 v5.4.1 (All)'!BC35,'Rpt4 v5.4.1 (All)'!BJ35,'Rpt4 v5.4.1 (All)'!BQ35,'Rpt4 v5.4.1 (All)'!BX35,'Rpt4 v5.4.1 (All)'!CE35)</f>
        <v>87140471.839999989</v>
      </c>
      <c r="G42" s="8">
        <f>SUM('Rpt4 v5.4.1 (All)'!G35,'Rpt4 v5.4.1 (All)'!N35,'Rpt4 v5.4.1 (All)'!U35,'Rpt4 v5.4.1 (All)'!AB35,'Rpt4 v5.4.1 (All)'!AI35,'Rpt4 v5.4.1 (All)'!AP35,'Rpt4 v5.4.1 (All)'!AW35,'Rpt4 v5.4.1 (All)'!BD35,'Rpt4 v5.4.1 (All)'!BK35,'Rpt4 v5.4.1 (All)'!BR35,'Rpt4 v5.4.1 (All)'!BY35,'Rpt4 v5.4.1 (All)'!CF35)</f>
        <v>8887225.3900000006</v>
      </c>
      <c r="H42" s="8">
        <f>SUM('Rpt4 v5.4.1 (All)'!H35,'Rpt4 v5.4.1 (All)'!O35,'Rpt4 v5.4.1 (All)'!V35,'Rpt4 v5.4.1 (All)'!AC35,'Rpt4 v5.4.1 (All)'!AJ35,'Rpt4 v5.4.1 (All)'!AQ35,'Rpt4 v5.4.1 (All)'!AX35,'Rpt4 v5.4.1 (All)'!BE35,'Rpt4 v5.4.1 (All)'!BL35,'Rpt4 v5.4.1 (All)'!BS35,'Rpt4 v5.4.1 (All)'!BZ35,'Rpt4 v5.4.1 (All)'!CG35)</f>
        <v>889811.78999999992</v>
      </c>
      <c r="I42" s="8">
        <f>SUM('Rpt4 v5.4.1 (All)'!I35,'Rpt4 v5.4.1 (All)'!P35,'Rpt4 v5.4.1 (All)'!W35,'Rpt4 v5.4.1 (All)'!AD35,'Rpt4 v5.4.1 (All)'!AK35,'Rpt4 v5.4.1 (All)'!AR35,'Rpt4 v5.4.1 (All)'!AY35,'Rpt4 v5.4.1 (All)'!BF35,'Rpt4 v5.4.1 (All)'!BM35,'Rpt4 v5.4.1 (All)'!BT35,'Rpt4 v5.4.1 (All)'!CA35,'Rpt4 v5.4.1 (All)'!CH35)</f>
        <v>0</v>
      </c>
    </row>
    <row r="43" spans="1:9" hidden="1" x14ac:dyDescent="0.3">
      <c r="A43" s="7" t="s">
        <v>43</v>
      </c>
      <c r="B43" s="7" t="s">
        <v>29</v>
      </c>
      <c r="C43" s="8">
        <f>SUM('Rpt4 v5.4.1 (All)'!C36,'Rpt4 v5.4.1 (All)'!J36,'Rpt4 v5.4.1 (All)'!Q36,'Rpt4 v5.4.1 (All)'!X36,'Rpt4 v5.4.1 (All)'!AE36,'Rpt4 v5.4.1 (All)'!AL36,'Rpt4 v5.4.1 (All)'!AS36,'Rpt4 v5.4.1 (All)'!AZ36,'Rpt4 v5.4.1 (All)'!BG36,'Rpt4 v5.4.1 (All)'!BN36,'Rpt4 v5.4.1 (All)'!BU36,'Rpt4 v5.4.1 (All)'!CB36)</f>
        <v>9957681.6999999993</v>
      </c>
      <c r="D43" s="8">
        <f>SUM('Rpt4 v5.4.1 (All)'!D36,'Rpt4 v5.4.1 (All)'!K36,'Rpt4 v5.4.1 (All)'!R36,'Rpt4 v5.4.1 (All)'!Y36,'Rpt4 v5.4.1 (All)'!AF36,'Rpt4 v5.4.1 (All)'!AM36,'Rpt4 v5.4.1 (All)'!AT36,'Rpt4 v5.4.1 (All)'!BA36,'Rpt4 v5.4.1 (All)'!BH36,'Rpt4 v5.4.1 (All)'!BO36,'Rpt4 v5.4.1 (All)'!BV36,'Rpt4 v5.4.1 (All)'!CC36)</f>
        <v>9118272.2699999996</v>
      </c>
      <c r="E43" s="8">
        <f>SUM('Rpt4 v5.4.1 (All)'!E36,'Rpt4 v5.4.1 (All)'!L36,'Rpt4 v5.4.1 (All)'!S36,'Rpt4 v5.4.1 (All)'!Z36,'Rpt4 v5.4.1 (All)'!AG36,'Rpt4 v5.4.1 (All)'!AN36,'Rpt4 v5.4.1 (All)'!AU36,'Rpt4 v5.4.1 (All)'!BB36,'Rpt4 v5.4.1 (All)'!BI36,'Rpt4 v5.4.1 (All)'!BP36,'Rpt4 v5.4.1 (All)'!BW36,'Rpt4 v5.4.1 (All)'!CD36)</f>
        <v>69508.339999999982</v>
      </c>
      <c r="F43" s="8">
        <f>SUM('Rpt4 v5.4.1 (All)'!F36,'Rpt4 v5.4.1 (All)'!M36,'Rpt4 v5.4.1 (All)'!T36,'Rpt4 v5.4.1 (All)'!AA36,'Rpt4 v5.4.1 (All)'!AH36,'Rpt4 v5.4.1 (All)'!AO36,'Rpt4 v5.4.1 (All)'!AV36,'Rpt4 v5.4.1 (All)'!BC36,'Rpt4 v5.4.1 (All)'!BJ36,'Rpt4 v5.4.1 (All)'!BQ36,'Rpt4 v5.4.1 (All)'!BX36,'Rpt4 v5.4.1 (All)'!CE36)</f>
        <v>8254656.2699999996</v>
      </c>
      <c r="G43" s="8">
        <f>SUM('Rpt4 v5.4.1 (All)'!G36,'Rpt4 v5.4.1 (All)'!N36,'Rpt4 v5.4.1 (All)'!U36,'Rpt4 v5.4.1 (All)'!AB36,'Rpt4 v5.4.1 (All)'!AI36,'Rpt4 v5.4.1 (All)'!AP36,'Rpt4 v5.4.1 (All)'!AW36,'Rpt4 v5.4.1 (All)'!BD36,'Rpt4 v5.4.1 (All)'!BK36,'Rpt4 v5.4.1 (All)'!BR36,'Rpt4 v5.4.1 (All)'!BY36,'Rpt4 v5.4.1 (All)'!CF36)</f>
        <v>714478.51</v>
      </c>
      <c r="H43" s="8">
        <f>SUM('Rpt4 v5.4.1 (All)'!H36,'Rpt4 v5.4.1 (All)'!O36,'Rpt4 v5.4.1 (All)'!V36,'Rpt4 v5.4.1 (All)'!AC36,'Rpt4 v5.4.1 (All)'!AJ36,'Rpt4 v5.4.1 (All)'!AQ36,'Rpt4 v5.4.1 (All)'!AX36,'Rpt4 v5.4.1 (All)'!BE36,'Rpt4 v5.4.1 (All)'!BL36,'Rpt4 v5.4.1 (All)'!BS36,'Rpt4 v5.4.1 (All)'!BZ36,'Rpt4 v5.4.1 (All)'!CG36)</f>
        <v>79629.149999999994</v>
      </c>
      <c r="I43" s="8">
        <f>SUM('Rpt4 v5.4.1 (All)'!I36,'Rpt4 v5.4.1 (All)'!P36,'Rpt4 v5.4.1 (All)'!W36,'Rpt4 v5.4.1 (All)'!AD36,'Rpt4 v5.4.1 (All)'!AK36,'Rpt4 v5.4.1 (All)'!AR36,'Rpt4 v5.4.1 (All)'!AY36,'Rpt4 v5.4.1 (All)'!BF36,'Rpt4 v5.4.1 (All)'!BM36,'Rpt4 v5.4.1 (All)'!BT36,'Rpt4 v5.4.1 (All)'!CA36,'Rpt4 v5.4.1 (All)'!CH36)</f>
        <v>0</v>
      </c>
    </row>
    <row r="44" spans="1:9" hidden="1" x14ac:dyDescent="0.3">
      <c r="A44" s="7" t="s">
        <v>43</v>
      </c>
      <c r="B44" s="7" t="s">
        <v>30</v>
      </c>
      <c r="C44" s="8">
        <f>SUM('Rpt4 v5.4.1 (All)'!C37,'Rpt4 v5.4.1 (All)'!J37,'Rpt4 v5.4.1 (All)'!Q37,'Rpt4 v5.4.1 (All)'!X37,'Rpt4 v5.4.1 (All)'!AE37,'Rpt4 v5.4.1 (All)'!AL37,'Rpt4 v5.4.1 (All)'!AS37,'Rpt4 v5.4.1 (All)'!AZ37,'Rpt4 v5.4.1 (All)'!BG37,'Rpt4 v5.4.1 (All)'!BN37,'Rpt4 v5.4.1 (All)'!BU37,'Rpt4 v5.4.1 (All)'!CB37)</f>
        <v>2185373.2399999998</v>
      </c>
      <c r="D44" s="8">
        <f>SUM('Rpt4 v5.4.1 (All)'!D37,'Rpt4 v5.4.1 (All)'!K37,'Rpt4 v5.4.1 (All)'!R37,'Rpt4 v5.4.1 (All)'!Y37,'Rpt4 v5.4.1 (All)'!AF37,'Rpt4 v5.4.1 (All)'!AM37,'Rpt4 v5.4.1 (All)'!AT37,'Rpt4 v5.4.1 (All)'!BA37,'Rpt4 v5.4.1 (All)'!BH37,'Rpt4 v5.4.1 (All)'!BO37,'Rpt4 v5.4.1 (All)'!BV37,'Rpt4 v5.4.1 (All)'!CC37)</f>
        <v>1839672.68</v>
      </c>
      <c r="E44" s="8">
        <f>SUM('Rpt4 v5.4.1 (All)'!E37,'Rpt4 v5.4.1 (All)'!L37,'Rpt4 v5.4.1 (All)'!S37,'Rpt4 v5.4.1 (All)'!Z37,'Rpt4 v5.4.1 (All)'!AG37,'Rpt4 v5.4.1 (All)'!AN37,'Rpt4 v5.4.1 (All)'!AU37,'Rpt4 v5.4.1 (All)'!BB37,'Rpt4 v5.4.1 (All)'!BI37,'Rpt4 v5.4.1 (All)'!BP37,'Rpt4 v5.4.1 (All)'!BW37,'Rpt4 v5.4.1 (All)'!CD37)</f>
        <v>8668.1</v>
      </c>
      <c r="F44" s="8">
        <f>SUM('Rpt4 v5.4.1 (All)'!F37,'Rpt4 v5.4.1 (All)'!M37,'Rpt4 v5.4.1 (All)'!T37,'Rpt4 v5.4.1 (All)'!AA37,'Rpt4 v5.4.1 (All)'!AH37,'Rpt4 v5.4.1 (All)'!AO37,'Rpt4 v5.4.1 (All)'!AV37,'Rpt4 v5.4.1 (All)'!BC37,'Rpt4 v5.4.1 (All)'!BJ37,'Rpt4 v5.4.1 (All)'!BQ37,'Rpt4 v5.4.1 (All)'!BX37,'Rpt4 v5.4.1 (All)'!CE37)</f>
        <v>1604460.95</v>
      </c>
      <c r="G44" s="8">
        <f>SUM('Rpt4 v5.4.1 (All)'!G37,'Rpt4 v5.4.1 (All)'!N37,'Rpt4 v5.4.1 (All)'!U37,'Rpt4 v5.4.1 (All)'!AB37,'Rpt4 v5.4.1 (All)'!AI37,'Rpt4 v5.4.1 (All)'!AP37,'Rpt4 v5.4.1 (All)'!AW37,'Rpt4 v5.4.1 (All)'!BD37,'Rpt4 v5.4.1 (All)'!BK37,'Rpt4 v5.4.1 (All)'!BR37,'Rpt4 v5.4.1 (All)'!BY37,'Rpt4 v5.4.1 (All)'!CF37)</f>
        <v>187231.96999999997</v>
      </c>
      <c r="H44" s="8">
        <f>SUM('Rpt4 v5.4.1 (All)'!H37,'Rpt4 v5.4.1 (All)'!O37,'Rpt4 v5.4.1 (All)'!V37,'Rpt4 v5.4.1 (All)'!AC37,'Rpt4 v5.4.1 (All)'!AJ37,'Rpt4 v5.4.1 (All)'!AQ37,'Rpt4 v5.4.1 (All)'!AX37,'Rpt4 v5.4.1 (All)'!BE37,'Rpt4 v5.4.1 (All)'!BL37,'Rpt4 v5.4.1 (All)'!BS37,'Rpt4 v5.4.1 (All)'!BZ37,'Rpt4 v5.4.1 (All)'!CG37)</f>
        <v>39311.660000000003</v>
      </c>
      <c r="I44" s="8">
        <f>SUM('Rpt4 v5.4.1 (All)'!I37,'Rpt4 v5.4.1 (All)'!P37,'Rpt4 v5.4.1 (All)'!W37,'Rpt4 v5.4.1 (All)'!AD37,'Rpt4 v5.4.1 (All)'!AK37,'Rpt4 v5.4.1 (All)'!AR37,'Rpt4 v5.4.1 (All)'!AY37,'Rpt4 v5.4.1 (All)'!BF37,'Rpt4 v5.4.1 (All)'!BM37,'Rpt4 v5.4.1 (All)'!BT37,'Rpt4 v5.4.1 (All)'!CA37,'Rpt4 v5.4.1 (All)'!CH37)</f>
        <v>0</v>
      </c>
    </row>
    <row r="45" spans="1:9" hidden="1" x14ac:dyDescent="0.3">
      <c r="A45" s="7" t="s">
        <v>43</v>
      </c>
      <c r="B45" s="7" t="s">
        <v>31</v>
      </c>
      <c r="C45" s="8">
        <f>SUM('Rpt4 v5.4.1 (All)'!C38,'Rpt4 v5.4.1 (All)'!J38,'Rpt4 v5.4.1 (All)'!Q38,'Rpt4 v5.4.1 (All)'!X38,'Rpt4 v5.4.1 (All)'!AE38,'Rpt4 v5.4.1 (All)'!AL38,'Rpt4 v5.4.1 (All)'!AS38,'Rpt4 v5.4.1 (All)'!AZ38,'Rpt4 v5.4.1 (All)'!BG38,'Rpt4 v5.4.1 (All)'!BN38,'Rpt4 v5.4.1 (All)'!BU38,'Rpt4 v5.4.1 (All)'!CB38)</f>
        <v>11658473.374999998</v>
      </c>
      <c r="D45" s="8">
        <f>SUM('Rpt4 v5.4.1 (All)'!D38,'Rpt4 v5.4.1 (All)'!K38,'Rpt4 v5.4.1 (All)'!R38,'Rpt4 v5.4.1 (All)'!Y38,'Rpt4 v5.4.1 (All)'!AF38,'Rpt4 v5.4.1 (All)'!AM38,'Rpt4 v5.4.1 (All)'!AT38,'Rpt4 v5.4.1 (All)'!BA38,'Rpt4 v5.4.1 (All)'!BH38,'Rpt4 v5.4.1 (All)'!BO38,'Rpt4 v5.4.1 (All)'!BV38,'Rpt4 v5.4.1 (All)'!CC38)</f>
        <v>11585261.724999996</v>
      </c>
      <c r="E45" s="8">
        <f>SUM('Rpt4 v5.4.1 (All)'!E38,'Rpt4 v5.4.1 (All)'!L38,'Rpt4 v5.4.1 (All)'!S38,'Rpt4 v5.4.1 (All)'!Z38,'Rpt4 v5.4.1 (All)'!AG38,'Rpt4 v5.4.1 (All)'!AN38,'Rpt4 v5.4.1 (All)'!AU38,'Rpt4 v5.4.1 (All)'!BB38,'Rpt4 v5.4.1 (All)'!BI38,'Rpt4 v5.4.1 (All)'!BP38,'Rpt4 v5.4.1 (All)'!BW38,'Rpt4 v5.4.1 (All)'!CD38)</f>
        <v>-7120.4000000000005</v>
      </c>
      <c r="F45" s="8">
        <f>SUM('Rpt4 v5.4.1 (All)'!F38,'Rpt4 v5.4.1 (All)'!M38,'Rpt4 v5.4.1 (All)'!T38,'Rpt4 v5.4.1 (All)'!AA38,'Rpt4 v5.4.1 (All)'!AH38,'Rpt4 v5.4.1 (All)'!AO38,'Rpt4 v5.4.1 (All)'!AV38,'Rpt4 v5.4.1 (All)'!BC38,'Rpt4 v5.4.1 (All)'!BJ38,'Rpt4 v5.4.1 (All)'!BQ38,'Rpt4 v5.4.1 (All)'!BX38,'Rpt4 v5.4.1 (All)'!CE38)</f>
        <v>10052147.691</v>
      </c>
      <c r="G45" s="8">
        <f>SUM('Rpt4 v5.4.1 (All)'!G38,'Rpt4 v5.4.1 (All)'!N38,'Rpt4 v5.4.1 (All)'!U38,'Rpt4 v5.4.1 (All)'!AB38,'Rpt4 v5.4.1 (All)'!AI38,'Rpt4 v5.4.1 (All)'!AP38,'Rpt4 v5.4.1 (All)'!AW38,'Rpt4 v5.4.1 (All)'!BD38,'Rpt4 v5.4.1 (All)'!BK38,'Rpt4 v5.4.1 (All)'!BR38,'Rpt4 v5.4.1 (All)'!BY38,'Rpt4 v5.4.1 (All)'!CF38)</f>
        <v>1538030.2749999999</v>
      </c>
      <c r="H45" s="8">
        <f>SUM('Rpt4 v5.4.1 (All)'!H38,'Rpt4 v5.4.1 (All)'!O38,'Rpt4 v5.4.1 (All)'!V38,'Rpt4 v5.4.1 (All)'!AC38,'Rpt4 v5.4.1 (All)'!AJ38,'Rpt4 v5.4.1 (All)'!AQ38,'Rpt4 v5.4.1 (All)'!AX38,'Rpt4 v5.4.1 (All)'!BE38,'Rpt4 v5.4.1 (All)'!BL38,'Rpt4 v5.4.1 (All)'!BS38,'Rpt4 v5.4.1 (All)'!BZ38,'Rpt4 v5.4.1 (All)'!CG38)</f>
        <v>2204.1600000000003</v>
      </c>
      <c r="I45" s="8">
        <f>SUM('Rpt4 v5.4.1 (All)'!I38,'Rpt4 v5.4.1 (All)'!P38,'Rpt4 v5.4.1 (All)'!W38,'Rpt4 v5.4.1 (All)'!AD38,'Rpt4 v5.4.1 (All)'!AK38,'Rpt4 v5.4.1 (All)'!AR38,'Rpt4 v5.4.1 (All)'!AY38,'Rpt4 v5.4.1 (All)'!BF38,'Rpt4 v5.4.1 (All)'!BM38,'Rpt4 v5.4.1 (All)'!BT38,'Rpt4 v5.4.1 (All)'!CA38,'Rpt4 v5.4.1 (All)'!CH38)</f>
        <v>0</v>
      </c>
    </row>
    <row r="46" spans="1:9" hidden="1" x14ac:dyDescent="0.3">
      <c r="A46" s="7" t="s">
        <v>43</v>
      </c>
      <c r="B46" s="7" t="s">
        <v>32</v>
      </c>
      <c r="C46" s="8">
        <f>SUM('Rpt4 v5.4.1 (All)'!C39,'Rpt4 v5.4.1 (All)'!J39,'Rpt4 v5.4.1 (All)'!Q39,'Rpt4 v5.4.1 (All)'!X39,'Rpt4 v5.4.1 (All)'!AE39,'Rpt4 v5.4.1 (All)'!AL39,'Rpt4 v5.4.1 (All)'!AS39,'Rpt4 v5.4.1 (All)'!AZ39,'Rpt4 v5.4.1 (All)'!BG39,'Rpt4 v5.4.1 (All)'!BN39,'Rpt4 v5.4.1 (All)'!BU39,'Rpt4 v5.4.1 (All)'!CB39)</f>
        <v>10790323.370000001</v>
      </c>
      <c r="D46" s="8">
        <f>SUM('Rpt4 v5.4.1 (All)'!D39,'Rpt4 v5.4.1 (All)'!K39,'Rpt4 v5.4.1 (All)'!R39,'Rpt4 v5.4.1 (All)'!Y39,'Rpt4 v5.4.1 (All)'!AF39,'Rpt4 v5.4.1 (All)'!AM39,'Rpt4 v5.4.1 (All)'!AT39,'Rpt4 v5.4.1 (All)'!BA39,'Rpt4 v5.4.1 (All)'!BH39,'Rpt4 v5.4.1 (All)'!BO39,'Rpt4 v5.4.1 (All)'!BV39,'Rpt4 v5.4.1 (All)'!CC39)</f>
        <v>10732160.32</v>
      </c>
      <c r="E46" s="8">
        <f>SUM('Rpt4 v5.4.1 (All)'!E39,'Rpt4 v5.4.1 (All)'!L39,'Rpt4 v5.4.1 (All)'!S39,'Rpt4 v5.4.1 (All)'!Z39,'Rpt4 v5.4.1 (All)'!AG39,'Rpt4 v5.4.1 (All)'!AN39,'Rpt4 v5.4.1 (All)'!AU39,'Rpt4 v5.4.1 (All)'!BB39,'Rpt4 v5.4.1 (All)'!BI39,'Rpt4 v5.4.1 (All)'!BP39,'Rpt4 v5.4.1 (All)'!BW39,'Rpt4 v5.4.1 (All)'!CD39)</f>
        <v>99538.45</v>
      </c>
      <c r="F46" s="8">
        <f>SUM('Rpt4 v5.4.1 (All)'!F39,'Rpt4 v5.4.1 (All)'!M39,'Rpt4 v5.4.1 (All)'!T39,'Rpt4 v5.4.1 (All)'!AA39,'Rpt4 v5.4.1 (All)'!AH39,'Rpt4 v5.4.1 (All)'!AO39,'Rpt4 v5.4.1 (All)'!AV39,'Rpt4 v5.4.1 (All)'!BC39,'Rpt4 v5.4.1 (All)'!BJ39,'Rpt4 v5.4.1 (All)'!BQ39,'Rpt4 v5.4.1 (All)'!BX39,'Rpt4 v5.4.1 (All)'!CE39)</f>
        <v>9971347.6999999993</v>
      </c>
      <c r="G46" s="8">
        <f>SUM('Rpt4 v5.4.1 (All)'!G39,'Rpt4 v5.4.1 (All)'!N39,'Rpt4 v5.4.1 (All)'!U39,'Rpt4 v5.4.1 (All)'!AB39,'Rpt4 v5.4.1 (All)'!AI39,'Rpt4 v5.4.1 (All)'!AP39,'Rpt4 v5.4.1 (All)'!AW39,'Rpt4 v5.4.1 (All)'!BD39,'Rpt4 v5.4.1 (All)'!BK39,'Rpt4 v5.4.1 (All)'!BR39,'Rpt4 v5.4.1 (All)'!BY39,'Rpt4 v5.4.1 (All)'!CF39)</f>
        <v>653922.92999999993</v>
      </c>
      <c r="H46" s="8">
        <f>SUM('Rpt4 v5.4.1 (All)'!H39,'Rpt4 v5.4.1 (All)'!O39,'Rpt4 v5.4.1 (All)'!V39,'Rpt4 v5.4.1 (All)'!AC39,'Rpt4 v5.4.1 (All)'!AJ39,'Rpt4 v5.4.1 (All)'!AQ39,'Rpt4 v5.4.1 (All)'!AX39,'Rpt4 v5.4.1 (All)'!BE39,'Rpt4 v5.4.1 (All)'!BL39,'Rpt4 v5.4.1 (All)'!BS39,'Rpt4 v5.4.1 (All)'!BZ39,'Rpt4 v5.4.1 (All)'!CG39)</f>
        <v>7351.24</v>
      </c>
      <c r="I46" s="8">
        <f>SUM('Rpt4 v5.4.1 (All)'!I39,'Rpt4 v5.4.1 (All)'!P39,'Rpt4 v5.4.1 (All)'!W39,'Rpt4 v5.4.1 (All)'!AD39,'Rpt4 v5.4.1 (All)'!AK39,'Rpt4 v5.4.1 (All)'!AR39,'Rpt4 v5.4.1 (All)'!AY39,'Rpt4 v5.4.1 (All)'!BF39,'Rpt4 v5.4.1 (All)'!BM39,'Rpt4 v5.4.1 (All)'!BT39,'Rpt4 v5.4.1 (All)'!CA39,'Rpt4 v5.4.1 (All)'!CH39)</f>
        <v>0</v>
      </c>
    </row>
    <row r="47" spans="1:9" hidden="1" x14ac:dyDescent="0.3">
      <c r="A47" s="7" t="s">
        <v>43</v>
      </c>
      <c r="B47" s="7" t="s">
        <v>33</v>
      </c>
      <c r="C47" s="8">
        <f>SUM('Rpt4 v5.4.1 (All)'!C40,'Rpt4 v5.4.1 (All)'!J40,'Rpt4 v5.4.1 (All)'!Q40,'Rpt4 v5.4.1 (All)'!X40,'Rpt4 v5.4.1 (All)'!AE40,'Rpt4 v5.4.1 (All)'!AL40,'Rpt4 v5.4.1 (All)'!AS40,'Rpt4 v5.4.1 (All)'!AZ40,'Rpt4 v5.4.1 (All)'!BG40,'Rpt4 v5.4.1 (All)'!BN40,'Rpt4 v5.4.1 (All)'!BU40,'Rpt4 v5.4.1 (All)'!CB40)</f>
        <v>6141457.2300000004</v>
      </c>
      <c r="D47" s="8">
        <f>SUM('Rpt4 v5.4.1 (All)'!D40,'Rpt4 v5.4.1 (All)'!K40,'Rpt4 v5.4.1 (All)'!R40,'Rpt4 v5.4.1 (All)'!Y40,'Rpt4 v5.4.1 (All)'!AF40,'Rpt4 v5.4.1 (All)'!AM40,'Rpt4 v5.4.1 (All)'!AT40,'Rpt4 v5.4.1 (All)'!BA40,'Rpt4 v5.4.1 (All)'!BH40,'Rpt4 v5.4.1 (All)'!BO40,'Rpt4 v5.4.1 (All)'!BV40,'Rpt4 v5.4.1 (All)'!CC40)</f>
        <v>6132133.3599999994</v>
      </c>
      <c r="E47" s="8">
        <f>SUM('Rpt4 v5.4.1 (All)'!E40,'Rpt4 v5.4.1 (All)'!L40,'Rpt4 v5.4.1 (All)'!S40,'Rpt4 v5.4.1 (All)'!Z40,'Rpt4 v5.4.1 (All)'!AG40,'Rpt4 v5.4.1 (All)'!AN40,'Rpt4 v5.4.1 (All)'!AU40,'Rpt4 v5.4.1 (All)'!BB40,'Rpt4 v5.4.1 (All)'!BI40,'Rpt4 v5.4.1 (All)'!BP40,'Rpt4 v5.4.1 (All)'!BW40,'Rpt4 v5.4.1 (All)'!CD40)</f>
        <v>198304.3</v>
      </c>
      <c r="F47" s="8">
        <f>SUM('Rpt4 v5.4.1 (All)'!F40,'Rpt4 v5.4.1 (All)'!M40,'Rpt4 v5.4.1 (All)'!T40,'Rpt4 v5.4.1 (All)'!AA40,'Rpt4 v5.4.1 (All)'!AH40,'Rpt4 v5.4.1 (All)'!AO40,'Rpt4 v5.4.1 (All)'!AV40,'Rpt4 v5.4.1 (All)'!BC40,'Rpt4 v5.4.1 (All)'!BJ40,'Rpt4 v5.4.1 (All)'!BQ40,'Rpt4 v5.4.1 (All)'!BX40,'Rpt4 v5.4.1 (All)'!CE40)</f>
        <v>4463562.21</v>
      </c>
      <c r="G47" s="8">
        <f>SUM('Rpt4 v5.4.1 (All)'!G40,'Rpt4 v5.4.1 (All)'!N40,'Rpt4 v5.4.1 (All)'!U40,'Rpt4 v5.4.1 (All)'!AB40,'Rpt4 v5.4.1 (All)'!AI40,'Rpt4 v5.4.1 (All)'!AP40,'Rpt4 v5.4.1 (All)'!AW40,'Rpt4 v5.4.1 (All)'!BD40,'Rpt4 v5.4.1 (All)'!BK40,'Rpt4 v5.4.1 (All)'!BR40,'Rpt4 v5.4.1 (All)'!BY40,'Rpt4 v5.4.1 (All)'!CF40)</f>
        <v>1470266.85</v>
      </c>
      <c r="H47" s="8">
        <f>SUM('Rpt4 v5.4.1 (All)'!H40,'Rpt4 v5.4.1 (All)'!O40,'Rpt4 v5.4.1 (All)'!V40,'Rpt4 v5.4.1 (All)'!AC40,'Rpt4 v5.4.1 (All)'!AJ40,'Rpt4 v5.4.1 (All)'!AQ40,'Rpt4 v5.4.1 (All)'!AX40,'Rpt4 v5.4.1 (All)'!BE40,'Rpt4 v5.4.1 (All)'!BL40,'Rpt4 v5.4.1 (All)'!BS40,'Rpt4 v5.4.1 (All)'!BZ40,'Rpt4 v5.4.1 (All)'!CG40)</f>
        <v>0</v>
      </c>
      <c r="I47" s="8">
        <f>SUM('Rpt4 v5.4.1 (All)'!I40,'Rpt4 v5.4.1 (All)'!P40,'Rpt4 v5.4.1 (All)'!W40,'Rpt4 v5.4.1 (All)'!AD40,'Rpt4 v5.4.1 (All)'!AK40,'Rpt4 v5.4.1 (All)'!AR40,'Rpt4 v5.4.1 (All)'!AY40,'Rpt4 v5.4.1 (All)'!BF40,'Rpt4 v5.4.1 (All)'!BM40,'Rpt4 v5.4.1 (All)'!BT40,'Rpt4 v5.4.1 (All)'!CA40,'Rpt4 v5.4.1 (All)'!CH40)</f>
        <v>0</v>
      </c>
    </row>
    <row r="48" spans="1:9" hidden="1" x14ac:dyDescent="0.3">
      <c r="A48" s="7" t="s">
        <v>43</v>
      </c>
      <c r="B48" s="7" t="s">
        <v>34</v>
      </c>
      <c r="C48" s="8">
        <f>SUM('Rpt4 v5.4.1 (All)'!C41,'Rpt4 v5.4.1 (All)'!J41,'Rpt4 v5.4.1 (All)'!Q41,'Rpt4 v5.4.1 (All)'!X41,'Rpt4 v5.4.1 (All)'!AE41,'Rpt4 v5.4.1 (All)'!AL41,'Rpt4 v5.4.1 (All)'!AS41,'Rpt4 v5.4.1 (All)'!AZ41,'Rpt4 v5.4.1 (All)'!BG41,'Rpt4 v5.4.1 (All)'!BN41,'Rpt4 v5.4.1 (All)'!BU41,'Rpt4 v5.4.1 (All)'!CB41)</f>
        <v>8500075.7029999997</v>
      </c>
      <c r="D48" s="8">
        <f>SUM('Rpt4 v5.4.1 (All)'!D41,'Rpt4 v5.4.1 (All)'!K41,'Rpt4 v5.4.1 (All)'!R41,'Rpt4 v5.4.1 (All)'!Y41,'Rpt4 v5.4.1 (All)'!AF41,'Rpt4 v5.4.1 (All)'!AM41,'Rpt4 v5.4.1 (All)'!AT41,'Rpt4 v5.4.1 (All)'!BA41,'Rpt4 v5.4.1 (All)'!BH41,'Rpt4 v5.4.1 (All)'!BO41,'Rpt4 v5.4.1 (All)'!BV41,'Rpt4 v5.4.1 (All)'!CC41)</f>
        <v>7997583.3410000009</v>
      </c>
      <c r="E48" s="8">
        <f>SUM('Rpt4 v5.4.1 (All)'!E41,'Rpt4 v5.4.1 (All)'!L41,'Rpt4 v5.4.1 (All)'!S41,'Rpt4 v5.4.1 (All)'!Z41,'Rpt4 v5.4.1 (All)'!AG41,'Rpt4 v5.4.1 (All)'!AN41,'Rpt4 v5.4.1 (All)'!AU41,'Rpt4 v5.4.1 (All)'!BB41,'Rpt4 v5.4.1 (All)'!BI41,'Rpt4 v5.4.1 (All)'!BP41,'Rpt4 v5.4.1 (All)'!BW41,'Rpt4 v5.4.1 (All)'!CD41)</f>
        <v>50218.520000000004</v>
      </c>
      <c r="F48" s="8">
        <f>SUM('Rpt4 v5.4.1 (All)'!F41,'Rpt4 v5.4.1 (All)'!M41,'Rpt4 v5.4.1 (All)'!T41,'Rpt4 v5.4.1 (All)'!AA41,'Rpt4 v5.4.1 (All)'!AH41,'Rpt4 v5.4.1 (All)'!AO41,'Rpt4 v5.4.1 (All)'!AV41,'Rpt4 v5.4.1 (All)'!BC41,'Rpt4 v5.4.1 (All)'!BJ41,'Rpt4 v5.4.1 (All)'!BQ41,'Rpt4 v5.4.1 (All)'!BX41,'Rpt4 v5.4.1 (All)'!CE41)</f>
        <v>7179420.8509999989</v>
      </c>
      <c r="G48" s="8">
        <f>SUM('Rpt4 v5.4.1 (All)'!G41,'Rpt4 v5.4.1 (All)'!N41,'Rpt4 v5.4.1 (All)'!U41,'Rpt4 v5.4.1 (All)'!AB41,'Rpt4 v5.4.1 (All)'!AI41,'Rpt4 v5.4.1 (All)'!AP41,'Rpt4 v5.4.1 (All)'!AW41,'Rpt4 v5.4.1 (All)'!BD41,'Rpt4 v5.4.1 (All)'!BK41,'Rpt4 v5.4.1 (All)'!BR41,'Rpt4 v5.4.1 (All)'!BY41,'Rpt4 v5.4.1 (All)'!CF41)</f>
        <v>691222.02</v>
      </c>
      <c r="H48" s="8">
        <f>SUM('Rpt4 v5.4.1 (All)'!H41,'Rpt4 v5.4.1 (All)'!O41,'Rpt4 v5.4.1 (All)'!V41,'Rpt4 v5.4.1 (All)'!AC41,'Rpt4 v5.4.1 (All)'!AJ41,'Rpt4 v5.4.1 (All)'!AQ41,'Rpt4 v5.4.1 (All)'!AX41,'Rpt4 v5.4.1 (All)'!BE41,'Rpt4 v5.4.1 (All)'!BL41,'Rpt4 v5.4.1 (All)'!BS41,'Rpt4 v5.4.1 (All)'!BZ41,'Rpt4 v5.4.1 (All)'!CG41)</f>
        <v>76721.95</v>
      </c>
      <c r="I48" s="8">
        <f>SUM('Rpt4 v5.4.1 (All)'!I41,'Rpt4 v5.4.1 (All)'!P41,'Rpt4 v5.4.1 (All)'!W41,'Rpt4 v5.4.1 (All)'!AD41,'Rpt4 v5.4.1 (All)'!AK41,'Rpt4 v5.4.1 (All)'!AR41,'Rpt4 v5.4.1 (All)'!AY41,'Rpt4 v5.4.1 (All)'!BF41,'Rpt4 v5.4.1 (All)'!BM41,'Rpt4 v5.4.1 (All)'!BT41,'Rpt4 v5.4.1 (All)'!CA41,'Rpt4 v5.4.1 (All)'!CH41)</f>
        <v>0</v>
      </c>
    </row>
    <row r="49" spans="1:9" hidden="1" x14ac:dyDescent="0.3">
      <c r="A49" s="7" t="s">
        <v>43</v>
      </c>
      <c r="B49" s="7" t="s">
        <v>35</v>
      </c>
      <c r="C49" s="8">
        <f>SUM('Rpt4 v5.4.1 (All)'!C42,'Rpt4 v5.4.1 (All)'!J42,'Rpt4 v5.4.1 (All)'!Q42,'Rpt4 v5.4.1 (All)'!X42,'Rpt4 v5.4.1 (All)'!AE42,'Rpt4 v5.4.1 (All)'!AL42,'Rpt4 v5.4.1 (All)'!AS42,'Rpt4 v5.4.1 (All)'!AZ42,'Rpt4 v5.4.1 (All)'!BG42,'Rpt4 v5.4.1 (All)'!BN42,'Rpt4 v5.4.1 (All)'!BU42,'Rpt4 v5.4.1 (All)'!CB42)</f>
        <v>29129513.769999996</v>
      </c>
      <c r="D49" s="8">
        <f>SUM('Rpt4 v5.4.1 (All)'!D42,'Rpt4 v5.4.1 (All)'!K42,'Rpt4 v5.4.1 (All)'!R42,'Rpt4 v5.4.1 (All)'!Y42,'Rpt4 v5.4.1 (All)'!AF42,'Rpt4 v5.4.1 (All)'!AM42,'Rpt4 v5.4.1 (All)'!AT42,'Rpt4 v5.4.1 (All)'!BA42,'Rpt4 v5.4.1 (All)'!BH42,'Rpt4 v5.4.1 (All)'!BO42,'Rpt4 v5.4.1 (All)'!BV42,'Rpt4 v5.4.1 (All)'!CC42)</f>
        <v>29002325.539999999</v>
      </c>
      <c r="E49" s="8">
        <f>SUM('Rpt4 v5.4.1 (All)'!E42,'Rpt4 v5.4.1 (All)'!L42,'Rpt4 v5.4.1 (All)'!S42,'Rpt4 v5.4.1 (All)'!Z42,'Rpt4 v5.4.1 (All)'!AG42,'Rpt4 v5.4.1 (All)'!AN42,'Rpt4 v5.4.1 (All)'!AU42,'Rpt4 v5.4.1 (All)'!BB42,'Rpt4 v5.4.1 (All)'!BI42,'Rpt4 v5.4.1 (All)'!BP42,'Rpt4 v5.4.1 (All)'!BW42,'Rpt4 v5.4.1 (All)'!CD42)</f>
        <v>19050.89</v>
      </c>
      <c r="F49" s="8">
        <f>SUM('Rpt4 v5.4.1 (All)'!F42,'Rpt4 v5.4.1 (All)'!M42,'Rpt4 v5.4.1 (All)'!T42,'Rpt4 v5.4.1 (All)'!AA42,'Rpt4 v5.4.1 (All)'!AH42,'Rpt4 v5.4.1 (All)'!AO42,'Rpt4 v5.4.1 (All)'!AV42,'Rpt4 v5.4.1 (All)'!BC42,'Rpt4 v5.4.1 (All)'!BJ42,'Rpt4 v5.4.1 (All)'!BQ42,'Rpt4 v5.4.1 (All)'!BX42,'Rpt4 v5.4.1 (All)'!CE42)</f>
        <v>26815998.019999996</v>
      </c>
      <c r="G49" s="8">
        <f>SUM('Rpt4 v5.4.1 (All)'!G42,'Rpt4 v5.4.1 (All)'!N42,'Rpt4 v5.4.1 (All)'!U42,'Rpt4 v5.4.1 (All)'!AB42,'Rpt4 v5.4.1 (All)'!AI42,'Rpt4 v5.4.1 (All)'!AP42,'Rpt4 v5.4.1 (All)'!AW42,'Rpt4 v5.4.1 (All)'!BD42,'Rpt4 v5.4.1 (All)'!BK42,'Rpt4 v5.4.1 (All)'!BR42,'Rpt4 v5.4.1 (All)'!BY42,'Rpt4 v5.4.1 (All)'!CF42)</f>
        <v>2163769.25</v>
      </c>
      <c r="H49" s="8">
        <f>SUM('Rpt4 v5.4.1 (All)'!H42,'Rpt4 v5.4.1 (All)'!O42,'Rpt4 v5.4.1 (All)'!V42,'Rpt4 v5.4.1 (All)'!AC42,'Rpt4 v5.4.1 (All)'!AJ42,'Rpt4 v5.4.1 (All)'!AQ42,'Rpt4 v5.4.1 (All)'!AX42,'Rpt4 v5.4.1 (All)'!BE42,'Rpt4 v5.4.1 (All)'!BL42,'Rpt4 v5.4.1 (All)'!BS42,'Rpt4 v5.4.1 (All)'!BZ42,'Rpt4 v5.4.1 (All)'!CG42)</f>
        <v>3507.38</v>
      </c>
      <c r="I49" s="8">
        <f>SUM('Rpt4 v5.4.1 (All)'!I42,'Rpt4 v5.4.1 (All)'!P42,'Rpt4 v5.4.1 (All)'!W42,'Rpt4 v5.4.1 (All)'!AD42,'Rpt4 v5.4.1 (All)'!AK42,'Rpt4 v5.4.1 (All)'!AR42,'Rpt4 v5.4.1 (All)'!AY42,'Rpt4 v5.4.1 (All)'!BF42,'Rpt4 v5.4.1 (All)'!BM42,'Rpt4 v5.4.1 (All)'!BT42,'Rpt4 v5.4.1 (All)'!CA42,'Rpt4 v5.4.1 (All)'!CH42)</f>
        <v>0</v>
      </c>
    </row>
    <row r="50" spans="1:9" hidden="1" x14ac:dyDescent="0.3">
      <c r="A50" s="7" t="s">
        <v>43</v>
      </c>
      <c r="B50" s="7" t="s">
        <v>36</v>
      </c>
      <c r="C50" s="8">
        <f>SUM('Rpt4 v5.4.1 (All)'!C43,'Rpt4 v5.4.1 (All)'!J43,'Rpt4 v5.4.1 (All)'!Q43,'Rpt4 v5.4.1 (All)'!X43,'Rpt4 v5.4.1 (All)'!AE43,'Rpt4 v5.4.1 (All)'!AL43,'Rpt4 v5.4.1 (All)'!AS43,'Rpt4 v5.4.1 (All)'!AZ43,'Rpt4 v5.4.1 (All)'!BG43,'Rpt4 v5.4.1 (All)'!BN43,'Rpt4 v5.4.1 (All)'!BU43,'Rpt4 v5.4.1 (All)'!CB43)</f>
        <v>860385</v>
      </c>
      <c r="D50" s="8">
        <f>SUM('Rpt4 v5.4.1 (All)'!D43,'Rpt4 v5.4.1 (All)'!K43,'Rpt4 v5.4.1 (All)'!R43,'Rpt4 v5.4.1 (All)'!Y43,'Rpt4 v5.4.1 (All)'!AF43,'Rpt4 v5.4.1 (All)'!AM43,'Rpt4 v5.4.1 (All)'!AT43,'Rpt4 v5.4.1 (All)'!BA43,'Rpt4 v5.4.1 (All)'!BH43,'Rpt4 v5.4.1 (All)'!BO43,'Rpt4 v5.4.1 (All)'!BV43,'Rpt4 v5.4.1 (All)'!CC43)</f>
        <v>695221.7</v>
      </c>
      <c r="E50" s="8">
        <f>SUM('Rpt4 v5.4.1 (All)'!E43,'Rpt4 v5.4.1 (All)'!L43,'Rpt4 v5.4.1 (All)'!S43,'Rpt4 v5.4.1 (All)'!Z43,'Rpt4 v5.4.1 (All)'!AG43,'Rpt4 v5.4.1 (All)'!AN43,'Rpt4 v5.4.1 (All)'!AU43,'Rpt4 v5.4.1 (All)'!BB43,'Rpt4 v5.4.1 (All)'!BI43,'Rpt4 v5.4.1 (All)'!BP43,'Rpt4 v5.4.1 (All)'!BW43,'Rpt4 v5.4.1 (All)'!CD43)</f>
        <v>15871.259999999998</v>
      </c>
      <c r="F50" s="8">
        <f>SUM('Rpt4 v5.4.1 (All)'!F43,'Rpt4 v5.4.1 (All)'!M43,'Rpt4 v5.4.1 (All)'!T43,'Rpt4 v5.4.1 (All)'!AA43,'Rpt4 v5.4.1 (All)'!AH43,'Rpt4 v5.4.1 (All)'!AO43,'Rpt4 v5.4.1 (All)'!AV43,'Rpt4 v5.4.1 (All)'!BC43,'Rpt4 v5.4.1 (All)'!BJ43,'Rpt4 v5.4.1 (All)'!BQ43,'Rpt4 v5.4.1 (All)'!BX43,'Rpt4 v5.4.1 (All)'!CE43)</f>
        <v>562342.22</v>
      </c>
      <c r="G50" s="8">
        <f>SUM('Rpt4 v5.4.1 (All)'!G43,'Rpt4 v5.4.1 (All)'!N43,'Rpt4 v5.4.1 (All)'!U43,'Rpt4 v5.4.1 (All)'!AB43,'Rpt4 v5.4.1 (All)'!AI43,'Rpt4 v5.4.1 (All)'!AP43,'Rpt4 v5.4.1 (All)'!AW43,'Rpt4 v5.4.1 (All)'!BD43,'Rpt4 v5.4.1 (All)'!BK43,'Rpt4 v5.4.1 (All)'!BR43,'Rpt4 v5.4.1 (All)'!BY43,'Rpt4 v5.4.1 (All)'!CF43)</f>
        <v>73489.34</v>
      </c>
      <c r="H50" s="8">
        <f>SUM('Rpt4 v5.4.1 (All)'!H43,'Rpt4 v5.4.1 (All)'!O43,'Rpt4 v5.4.1 (All)'!V43,'Rpt4 v5.4.1 (All)'!AC43,'Rpt4 v5.4.1 (All)'!AJ43,'Rpt4 v5.4.1 (All)'!AQ43,'Rpt4 v5.4.1 (All)'!AX43,'Rpt4 v5.4.1 (All)'!BE43,'Rpt4 v5.4.1 (All)'!BL43,'Rpt4 v5.4.1 (All)'!BS43,'Rpt4 v5.4.1 (All)'!BZ43,'Rpt4 v5.4.1 (All)'!CG43)</f>
        <v>43518.879999999997</v>
      </c>
      <c r="I50" s="8">
        <f>SUM('Rpt4 v5.4.1 (All)'!I43,'Rpt4 v5.4.1 (All)'!P43,'Rpt4 v5.4.1 (All)'!W43,'Rpt4 v5.4.1 (All)'!AD43,'Rpt4 v5.4.1 (All)'!AK43,'Rpt4 v5.4.1 (All)'!AR43,'Rpt4 v5.4.1 (All)'!AY43,'Rpt4 v5.4.1 (All)'!BF43,'Rpt4 v5.4.1 (All)'!BM43,'Rpt4 v5.4.1 (All)'!BT43,'Rpt4 v5.4.1 (All)'!CA43,'Rpt4 v5.4.1 (All)'!CH43)</f>
        <v>0</v>
      </c>
    </row>
    <row r="51" spans="1:9" hidden="1" x14ac:dyDescent="0.3">
      <c r="A51" s="7" t="s">
        <v>43</v>
      </c>
      <c r="B51" s="7" t="s">
        <v>37</v>
      </c>
      <c r="C51" s="8">
        <f>SUM('Rpt4 v5.4.1 (All)'!C44,'Rpt4 v5.4.1 (All)'!J44,'Rpt4 v5.4.1 (All)'!Q44,'Rpt4 v5.4.1 (All)'!X44,'Rpt4 v5.4.1 (All)'!AE44,'Rpt4 v5.4.1 (All)'!AL44,'Rpt4 v5.4.1 (All)'!AS44,'Rpt4 v5.4.1 (All)'!AZ44,'Rpt4 v5.4.1 (All)'!BG44,'Rpt4 v5.4.1 (All)'!BN44,'Rpt4 v5.4.1 (All)'!BU44,'Rpt4 v5.4.1 (All)'!CB44)</f>
        <v>12701758.249999998</v>
      </c>
      <c r="D51" s="8">
        <f>SUM('Rpt4 v5.4.1 (All)'!D44,'Rpt4 v5.4.1 (All)'!K44,'Rpt4 v5.4.1 (All)'!R44,'Rpt4 v5.4.1 (All)'!Y44,'Rpt4 v5.4.1 (All)'!AF44,'Rpt4 v5.4.1 (All)'!AM44,'Rpt4 v5.4.1 (All)'!AT44,'Rpt4 v5.4.1 (All)'!BA44,'Rpt4 v5.4.1 (All)'!BH44,'Rpt4 v5.4.1 (All)'!BO44,'Rpt4 v5.4.1 (All)'!BV44,'Rpt4 v5.4.1 (All)'!CC44)</f>
        <v>12516495.029999999</v>
      </c>
      <c r="E51" s="8">
        <f>SUM('Rpt4 v5.4.1 (All)'!E44,'Rpt4 v5.4.1 (All)'!L44,'Rpt4 v5.4.1 (All)'!S44,'Rpt4 v5.4.1 (All)'!Z44,'Rpt4 v5.4.1 (All)'!AG44,'Rpt4 v5.4.1 (All)'!AN44,'Rpt4 v5.4.1 (All)'!AU44,'Rpt4 v5.4.1 (All)'!BB44,'Rpt4 v5.4.1 (All)'!BI44,'Rpt4 v5.4.1 (All)'!BP44,'Rpt4 v5.4.1 (All)'!BW44,'Rpt4 v5.4.1 (All)'!CD44)</f>
        <v>36312.74</v>
      </c>
      <c r="F51" s="8">
        <f>SUM('Rpt4 v5.4.1 (All)'!F44,'Rpt4 v5.4.1 (All)'!M44,'Rpt4 v5.4.1 (All)'!T44,'Rpt4 v5.4.1 (All)'!AA44,'Rpt4 v5.4.1 (All)'!AH44,'Rpt4 v5.4.1 (All)'!AO44,'Rpt4 v5.4.1 (All)'!AV44,'Rpt4 v5.4.1 (All)'!BC44,'Rpt4 v5.4.1 (All)'!BJ44,'Rpt4 v5.4.1 (All)'!BQ44,'Rpt4 v5.4.1 (All)'!BX44,'Rpt4 v5.4.1 (All)'!CE44)</f>
        <v>11251966.75</v>
      </c>
      <c r="G51" s="8">
        <f>SUM('Rpt4 v5.4.1 (All)'!G44,'Rpt4 v5.4.1 (All)'!N44,'Rpt4 v5.4.1 (All)'!U44,'Rpt4 v5.4.1 (All)'!AB44,'Rpt4 v5.4.1 (All)'!AI44,'Rpt4 v5.4.1 (All)'!AP44,'Rpt4 v5.4.1 (All)'!AW44,'Rpt4 v5.4.1 (All)'!BD44,'Rpt4 v5.4.1 (All)'!BK44,'Rpt4 v5.4.1 (All)'!BR44,'Rpt4 v5.4.1 (All)'!BY44,'Rpt4 v5.4.1 (All)'!CF44)</f>
        <v>1221818.49</v>
      </c>
      <c r="H51" s="8">
        <f>SUM('Rpt4 v5.4.1 (All)'!H44,'Rpt4 v5.4.1 (All)'!O44,'Rpt4 v5.4.1 (All)'!V44,'Rpt4 v5.4.1 (All)'!AC44,'Rpt4 v5.4.1 (All)'!AJ44,'Rpt4 v5.4.1 (All)'!AQ44,'Rpt4 v5.4.1 (All)'!AX44,'Rpt4 v5.4.1 (All)'!BE44,'Rpt4 v5.4.1 (All)'!BL44,'Rpt4 v5.4.1 (All)'!BS44,'Rpt4 v5.4.1 (All)'!BZ44,'Rpt4 v5.4.1 (All)'!CG44)</f>
        <v>6397.0499999999993</v>
      </c>
      <c r="I51" s="8">
        <f>SUM('Rpt4 v5.4.1 (All)'!I44,'Rpt4 v5.4.1 (All)'!P44,'Rpt4 v5.4.1 (All)'!W44,'Rpt4 v5.4.1 (All)'!AD44,'Rpt4 v5.4.1 (All)'!AK44,'Rpt4 v5.4.1 (All)'!AR44,'Rpt4 v5.4.1 (All)'!AY44,'Rpt4 v5.4.1 (All)'!BF44,'Rpt4 v5.4.1 (All)'!BM44,'Rpt4 v5.4.1 (All)'!BT44,'Rpt4 v5.4.1 (All)'!CA44,'Rpt4 v5.4.1 (All)'!CH44)</f>
        <v>0</v>
      </c>
    </row>
    <row r="52" spans="1:9" hidden="1" x14ac:dyDescent="0.3">
      <c r="A52" s="7" t="s">
        <v>43</v>
      </c>
      <c r="B52" s="7" t="s">
        <v>38</v>
      </c>
      <c r="C52" s="8">
        <f>SUM('Rpt4 v5.4.1 (All)'!C45,'Rpt4 v5.4.1 (All)'!J45,'Rpt4 v5.4.1 (All)'!Q45,'Rpt4 v5.4.1 (All)'!X45,'Rpt4 v5.4.1 (All)'!AE45,'Rpt4 v5.4.1 (All)'!AL45,'Rpt4 v5.4.1 (All)'!AS45,'Rpt4 v5.4.1 (All)'!AZ45,'Rpt4 v5.4.1 (All)'!BG45,'Rpt4 v5.4.1 (All)'!BN45,'Rpt4 v5.4.1 (All)'!BU45,'Rpt4 v5.4.1 (All)'!CB45)</f>
        <v>1216.53</v>
      </c>
      <c r="D52" s="8">
        <f>SUM('Rpt4 v5.4.1 (All)'!D45,'Rpt4 v5.4.1 (All)'!K45,'Rpt4 v5.4.1 (All)'!R45,'Rpt4 v5.4.1 (All)'!Y45,'Rpt4 v5.4.1 (All)'!AF45,'Rpt4 v5.4.1 (All)'!AM45,'Rpt4 v5.4.1 (All)'!AT45,'Rpt4 v5.4.1 (All)'!BA45,'Rpt4 v5.4.1 (All)'!BH45,'Rpt4 v5.4.1 (All)'!BO45,'Rpt4 v5.4.1 (All)'!BV45,'Rpt4 v5.4.1 (All)'!CC45)</f>
        <v>68.3</v>
      </c>
      <c r="E52" s="8">
        <f>SUM('Rpt4 v5.4.1 (All)'!E45,'Rpt4 v5.4.1 (All)'!L45,'Rpt4 v5.4.1 (All)'!S45,'Rpt4 v5.4.1 (All)'!Z45,'Rpt4 v5.4.1 (All)'!AG45,'Rpt4 v5.4.1 (All)'!AN45,'Rpt4 v5.4.1 (All)'!AU45,'Rpt4 v5.4.1 (All)'!BB45,'Rpt4 v5.4.1 (All)'!BI45,'Rpt4 v5.4.1 (All)'!BP45,'Rpt4 v5.4.1 (All)'!BW45,'Rpt4 v5.4.1 (All)'!CD45)</f>
        <v>0</v>
      </c>
      <c r="F52" s="8">
        <f>SUM('Rpt4 v5.4.1 (All)'!F45,'Rpt4 v5.4.1 (All)'!M45,'Rpt4 v5.4.1 (All)'!T45,'Rpt4 v5.4.1 (All)'!AA45,'Rpt4 v5.4.1 (All)'!AH45,'Rpt4 v5.4.1 (All)'!AO45,'Rpt4 v5.4.1 (All)'!AV45,'Rpt4 v5.4.1 (All)'!BC45,'Rpt4 v5.4.1 (All)'!BJ45,'Rpt4 v5.4.1 (All)'!BQ45,'Rpt4 v5.4.1 (All)'!BX45,'Rpt4 v5.4.1 (All)'!CE45)</f>
        <v>68.3</v>
      </c>
      <c r="G52" s="8">
        <f>SUM('Rpt4 v5.4.1 (All)'!G45,'Rpt4 v5.4.1 (All)'!N45,'Rpt4 v5.4.1 (All)'!U45,'Rpt4 v5.4.1 (All)'!AB45,'Rpt4 v5.4.1 (All)'!AI45,'Rpt4 v5.4.1 (All)'!AP45,'Rpt4 v5.4.1 (All)'!AW45,'Rpt4 v5.4.1 (All)'!BD45,'Rpt4 v5.4.1 (All)'!BK45,'Rpt4 v5.4.1 (All)'!BR45,'Rpt4 v5.4.1 (All)'!BY45,'Rpt4 v5.4.1 (All)'!CF45)</f>
        <v>0</v>
      </c>
      <c r="H52" s="8">
        <f>SUM('Rpt4 v5.4.1 (All)'!H45,'Rpt4 v5.4.1 (All)'!O45,'Rpt4 v5.4.1 (All)'!V45,'Rpt4 v5.4.1 (All)'!AC45,'Rpt4 v5.4.1 (All)'!AJ45,'Rpt4 v5.4.1 (All)'!AQ45,'Rpt4 v5.4.1 (All)'!AX45,'Rpt4 v5.4.1 (All)'!BE45,'Rpt4 v5.4.1 (All)'!BL45,'Rpt4 v5.4.1 (All)'!BS45,'Rpt4 v5.4.1 (All)'!BZ45,'Rpt4 v5.4.1 (All)'!CG45)</f>
        <v>0</v>
      </c>
      <c r="I52" s="8">
        <f>SUM('Rpt4 v5.4.1 (All)'!I45,'Rpt4 v5.4.1 (All)'!P45,'Rpt4 v5.4.1 (All)'!W45,'Rpt4 v5.4.1 (All)'!AD45,'Rpt4 v5.4.1 (All)'!AK45,'Rpt4 v5.4.1 (All)'!AR45,'Rpt4 v5.4.1 (All)'!AY45,'Rpt4 v5.4.1 (All)'!BF45,'Rpt4 v5.4.1 (All)'!BM45,'Rpt4 v5.4.1 (All)'!BT45,'Rpt4 v5.4.1 (All)'!CA45,'Rpt4 v5.4.1 (All)'!CH45)</f>
        <v>0</v>
      </c>
    </row>
    <row r="53" spans="1:9" hidden="1" x14ac:dyDescent="0.3">
      <c r="A53" s="7" t="s">
        <v>43</v>
      </c>
      <c r="B53" s="7" t="s">
        <v>39</v>
      </c>
      <c r="C53" s="8">
        <f>SUM('Rpt4 v5.4.1 (All)'!C46,'Rpt4 v5.4.1 (All)'!J46,'Rpt4 v5.4.1 (All)'!Q46,'Rpt4 v5.4.1 (All)'!X46,'Rpt4 v5.4.1 (All)'!AE46,'Rpt4 v5.4.1 (All)'!AL46,'Rpt4 v5.4.1 (All)'!AS46,'Rpt4 v5.4.1 (All)'!AZ46,'Rpt4 v5.4.1 (All)'!BG46,'Rpt4 v5.4.1 (All)'!BN46,'Rpt4 v5.4.1 (All)'!BU46,'Rpt4 v5.4.1 (All)'!CB46)</f>
        <v>3064398.3300000005</v>
      </c>
      <c r="D53" s="8">
        <f>SUM('Rpt4 v5.4.1 (All)'!D46,'Rpt4 v5.4.1 (All)'!K46,'Rpt4 v5.4.1 (All)'!R46,'Rpt4 v5.4.1 (All)'!Y46,'Rpt4 v5.4.1 (All)'!AF46,'Rpt4 v5.4.1 (All)'!AM46,'Rpt4 v5.4.1 (All)'!AT46,'Rpt4 v5.4.1 (All)'!BA46,'Rpt4 v5.4.1 (All)'!BH46,'Rpt4 v5.4.1 (All)'!BO46,'Rpt4 v5.4.1 (All)'!BV46,'Rpt4 v5.4.1 (All)'!CC46)</f>
        <v>2928291.9099999997</v>
      </c>
      <c r="E53" s="8">
        <f>SUM('Rpt4 v5.4.1 (All)'!E46,'Rpt4 v5.4.1 (All)'!L46,'Rpt4 v5.4.1 (All)'!S46,'Rpt4 v5.4.1 (All)'!Z46,'Rpt4 v5.4.1 (All)'!AG46,'Rpt4 v5.4.1 (All)'!AN46,'Rpt4 v5.4.1 (All)'!AU46,'Rpt4 v5.4.1 (All)'!BB46,'Rpt4 v5.4.1 (All)'!BI46,'Rpt4 v5.4.1 (All)'!BP46,'Rpt4 v5.4.1 (All)'!BW46,'Rpt4 v5.4.1 (All)'!CD46)</f>
        <v>27483.97</v>
      </c>
      <c r="F53" s="8">
        <f>SUM('Rpt4 v5.4.1 (All)'!F46,'Rpt4 v5.4.1 (All)'!M46,'Rpt4 v5.4.1 (All)'!T46,'Rpt4 v5.4.1 (All)'!AA46,'Rpt4 v5.4.1 (All)'!AH46,'Rpt4 v5.4.1 (All)'!AO46,'Rpt4 v5.4.1 (All)'!AV46,'Rpt4 v5.4.1 (All)'!BC46,'Rpt4 v5.4.1 (All)'!BJ46,'Rpt4 v5.4.1 (All)'!BQ46,'Rpt4 v5.4.1 (All)'!BX46,'Rpt4 v5.4.1 (All)'!CE46)</f>
        <v>2571332.02</v>
      </c>
      <c r="G53" s="8">
        <f>SUM('Rpt4 v5.4.1 (All)'!G46,'Rpt4 v5.4.1 (All)'!N46,'Rpt4 v5.4.1 (All)'!U46,'Rpt4 v5.4.1 (All)'!AB46,'Rpt4 v5.4.1 (All)'!AI46,'Rpt4 v5.4.1 (All)'!AP46,'Rpt4 v5.4.1 (All)'!AW46,'Rpt4 v5.4.1 (All)'!BD46,'Rpt4 v5.4.1 (All)'!BK46,'Rpt4 v5.4.1 (All)'!BR46,'Rpt4 v5.4.1 (All)'!BY46,'Rpt4 v5.4.1 (All)'!CF46)</f>
        <v>313436.75</v>
      </c>
      <c r="H53" s="8">
        <f>SUM('Rpt4 v5.4.1 (All)'!H46,'Rpt4 v5.4.1 (All)'!O46,'Rpt4 v5.4.1 (All)'!V46,'Rpt4 v5.4.1 (All)'!AC46,'Rpt4 v5.4.1 (All)'!AJ46,'Rpt4 v5.4.1 (All)'!AQ46,'Rpt4 v5.4.1 (All)'!AX46,'Rpt4 v5.4.1 (All)'!BE46,'Rpt4 v5.4.1 (All)'!BL46,'Rpt4 v5.4.1 (All)'!BS46,'Rpt4 v5.4.1 (All)'!BZ46,'Rpt4 v5.4.1 (All)'!CG46)</f>
        <v>16039.17</v>
      </c>
      <c r="I53" s="8">
        <f>SUM('Rpt4 v5.4.1 (All)'!I46,'Rpt4 v5.4.1 (All)'!P46,'Rpt4 v5.4.1 (All)'!W46,'Rpt4 v5.4.1 (All)'!AD46,'Rpt4 v5.4.1 (All)'!AK46,'Rpt4 v5.4.1 (All)'!AR46,'Rpt4 v5.4.1 (All)'!AY46,'Rpt4 v5.4.1 (All)'!BF46,'Rpt4 v5.4.1 (All)'!BM46,'Rpt4 v5.4.1 (All)'!BT46,'Rpt4 v5.4.1 (All)'!CA46,'Rpt4 v5.4.1 (All)'!CH46)</f>
        <v>0</v>
      </c>
    </row>
    <row r="54" spans="1:9" hidden="1" x14ac:dyDescent="0.3">
      <c r="A54" s="7" t="s">
        <v>43</v>
      </c>
      <c r="B54" s="7" t="s">
        <v>40</v>
      </c>
      <c r="C54" s="8">
        <f>SUM('Rpt4 v5.4.1 (All)'!C47,'Rpt4 v5.4.1 (All)'!J47,'Rpt4 v5.4.1 (All)'!Q47,'Rpt4 v5.4.1 (All)'!X47,'Rpt4 v5.4.1 (All)'!AE47,'Rpt4 v5.4.1 (All)'!AL47,'Rpt4 v5.4.1 (All)'!AS47,'Rpt4 v5.4.1 (All)'!AZ47,'Rpt4 v5.4.1 (All)'!BG47,'Rpt4 v5.4.1 (All)'!BN47,'Rpt4 v5.4.1 (All)'!BU47,'Rpt4 v5.4.1 (All)'!CB47)</f>
        <v>31177911.659999996</v>
      </c>
      <c r="D54" s="8">
        <f>SUM('Rpt4 v5.4.1 (All)'!D47,'Rpt4 v5.4.1 (All)'!K47,'Rpt4 v5.4.1 (All)'!R47,'Rpt4 v5.4.1 (All)'!Y47,'Rpt4 v5.4.1 (All)'!AF47,'Rpt4 v5.4.1 (All)'!AM47,'Rpt4 v5.4.1 (All)'!AT47,'Rpt4 v5.4.1 (All)'!BA47,'Rpt4 v5.4.1 (All)'!BH47,'Rpt4 v5.4.1 (All)'!BO47,'Rpt4 v5.4.1 (All)'!BV47,'Rpt4 v5.4.1 (All)'!CC47)</f>
        <v>364415.02</v>
      </c>
      <c r="E54" s="8">
        <f>SUM('Rpt4 v5.4.1 (All)'!E47,'Rpt4 v5.4.1 (All)'!L47,'Rpt4 v5.4.1 (All)'!S47,'Rpt4 v5.4.1 (All)'!Z47,'Rpt4 v5.4.1 (All)'!AG47,'Rpt4 v5.4.1 (All)'!AN47,'Rpt4 v5.4.1 (All)'!AU47,'Rpt4 v5.4.1 (All)'!BB47,'Rpt4 v5.4.1 (All)'!BI47,'Rpt4 v5.4.1 (All)'!BP47,'Rpt4 v5.4.1 (All)'!BW47,'Rpt4 v5.4.1 (All)'!CD47)</f>
        <v>12122.090000000002</v>
      </c>
      <c r="F54" s="8">
        <f>SUM('Rpt4 v5.4.1 (All)'!F47,'Rpt4 v5.4.1 (All)'!M47,'Rpt4 v5.4.1 (All)'!T47,'Rpt4 v5.4.1 (All)'!AA47,'Rpt4 v5.4.1 (All)'!AH47,'Rpt4 v5.4.1 (All)'!AO47,'Rpt4 v5.4.1 (All)'!AV47,'Rpt4 v5.4.1 (All)'!BC47,'Rpt4 v5.4.1 (All)'!BJ47,'Rpt4 v5.4.1 (All)'!BQ47,'Rpt4 v5.4.1 (All)'!BX47,'Rpt4 v5.4.1 (All)'!CE47)</f>
        <v>304450.18000000005</v>
      </c>
      <c r="G54" s="8">
        <f>SUM('Rpt4 v5.4.1 (All)'!G47,'Rpt4 v5.4.1 (All)'!N47,'Rpt4 v5.4.1 (All)'!U47,'Rpt4 v5.4.1 (All)'!AB47,'Rpt4 v5.4.1 (All)'!AI47,'Rpt4 v5.4.1 (All)'!AP47,'Rpt4 v5.4.1 (All)'!AW47,'Rpt4 v5.4.1 (All)'!BD47,'Rpt4 v5.4.1 (All)'!BK47,'Rpt4 v5.4.1 (All)'!BR47,'Rpt4 v5.4.1 (All)'!BY47,'Rpt4 v5.4.1 (All)'!CF47)</f>
        <v>47315.97</v>
      </c>
      <c r="H54" s="8">
        <f>SUM('Rpt4 v5.4.1 (All)'!H47,'Rpt4 v5.4.1 (All)'!O47,'Rpt4 v5.4.1 (All)'!V47,'Rpt4 v5.4.1 (All)'!AC47,'Rpt4 v5.4.1 (All)'!AJ47,'Rpt4 v5.4.1 (All)'!AQ47,'Rpt4 v5.4.1 (All)'!AX47,'Rpt4 v5.4.1 (All)'!BE47,'Rpt4 v5.4.1 (All)'!BL47,'Rpt4 v5.4.1 (All)'!BS47,'Rpt4 v5.4.1 (All)'!BZ47,'Rpt4 v5.4.1 (All)'!CG47)</f>
        <v>526.78</v>
      </c>
      <c r="I54" s="8">
        <f>SUM('Rpt4 v5.4.1 (All)'!I47,'Rpt4 v5.4.1 (All)'!P47,'Rpt4 v5.4.1 (All)'!W47,'Rpt4 v5.4.1 (All)'!AD47,'Rpt4 v5.4.1 (All)'!AK47,'Rpt4 v5.4.1 (All)'!AR47,'Rpt4 v5.4.1 (All)'!AY47,'Rpt4 v5.4.1 (All)'!BF47,'Rpt4 v5.4.1 (All)'!BM47,'Rpt4 v5.4.1 (All)'!BT47,'Rpt4 v5.4.1 (All)'!CA47,'Rpt4 v5.4.1 (All)'!CH47)</f>
        <v>0</v>
      </c>
    </row>
    <row r="55" spans="1:9" x14ac:dyDescent="0.3">
      <c r="A55" s="7" t="s">
        <v>43</v>
      </c>
      <c r="B55" s="7" t="s">
        <v>50</v>
      </c>
      <c r="C55" s="8">
        <f>SUM('Rpt4 v5.4.1 (All)'!C48,'Rpt4 v5.4.1 (All)'!J48,'Rpt4 v5.4.1 (All)'!Q48,'Rpt4 v5.4.1 (All)'!X48,'Rpt4 v5.4.1 (All)'!AE48,'Rpt4 v5.4.1 (All)'!AL48,'Rpt4 v5.4.1 (All)'!AS48,'Rpt4 v5.4.1 (All)'!AZ48,'Rpt4 v5.4.1 (All)'!BG48,'Rpt4 v5.4.1 (All)'!BN48,'Rpt4 v5.4.1 (All)'!BU48,'Rpt4 v5.4.1 (All)'!CB48)</f>
        <v>541946867.31799996</v>
      </c>
      <c r="D55" s="8">
        <f>SUM('Rpt4 v5.4.1 (All)'!D48,'Rpt4 v5.4.1 (All)'!K48,'Rpt4 v5.4.1 (All)'!R48,'Rpt4 v5.4.1 (All)'!Y48,'Rpt4 v5.4.1 (All)'!AF48,'Rpt4 v5.4.1 (All)'!AM48,'Rpt4 v5.4.1 (All)'!AT48,'Rpt4 v5.4.1 (All)'!BA48,'Rpt4 v5.4.1 (All)'!BH48,'Rpt4 v5.4.1 (All)'!BO48,'Rpt4 v5.4.1 (All)'!BV48,'Rpt4 v5.4.1 (All)'!CC48)</f>
        <v>483092274.01599997</v>
      </c>
      <c r="E55" s="8">
        <f>SUM('Rpt4 v5.4.1 (All)'!E48,'Rpt4 v5.4.1 (All)'!L48,'Rpt4 v5.4.1 (All)'!S48,'Rpt4 v5.4.1 (All)'!Z48,'Rpt4 v5.4.1 (All)'!AG48,'Rpt4 v5.4.1 (All)'!AN48,'Rpt4 v5.4.1 (All)'!AU48,'Rpt4 v5.4.1 (All)'!BB48,'Rpt4 v5.4.1 (All)'!BI48,'Rpt4 v5.4.1 (All)'!BP48,'Rpt4 v5.4.1 (All)'!BW48,'Rpt4 v5.4.1 (All)'!CD48)</f>
        <v>3500536.81</v>
      </c>
      <c r="F55" s="8">
        <f>SUM('Rpt4 v5.4.1 (All)'!F48,'Rpt4 v5.4.1 (All)'!M48,'Rpt4 v5.4.1 (All)'!T48,'Rpt4 v5.4.1 (All)'!AA48,'Rpt4 v5.4.1 (All)'!AH48,'Rpt4 v5.4.1 (All)'!AO48,'Rpt4 v5.4.1 (All)'!AV48,'Rpt4 v5.4.1 (All)'!BC48,'Rpt4 v5.4.1 (All)'!BJ48,'Rpt4 v5.4.1 (All)'!BQ48,'Rpt4 v5.4.1 (All)'!BX48,'Rpt4 v5.4.1 (All)'!CE48)</f>
        <v>423213870.51200002</v>
      </c>
      <c r="G55" s="8">
        <f>SUM('Rpt4 v5.4.1 (All)'!G48,'Rpt4 v5.4.1 (All)'!N48,'Rpt4 v5.4.1 (All)'!U48,'Rpt4 v5.4.1 (All)'!AB48,'Rpt4 v5.4.1 (All)'!AI48,'Rpt4 v5.4.1 (All)'!AP48,'Rpt4 v5.4.1 (All)'!AW48,'Rpt4 v5.4.1 (All)'!BD48,'Rpt4 v5.4.1 (All)'!BK48,'Rpt4 v5.4.1 (All)'!BR48,'Rpt4 v5.4.1 (All)'!BY48,'Rpt4 v5.4.1 (All)'!CF48)</f>
        <v>51328165.394999996</v>
      </c>
      <c r="H55" s="8">
        <f>SUM('Rpt4 v5.4.1 (All)'!H48,'Rpt4 v5.4.1 (All)'!O48,'Rpt4 v5.4.1 (All)'!V48,'Rpt4 v5.4.1 (All)'!AC48,'Rpt4 v5.4.1 (All)'!AJ48,'Rpt4 v5.4.1 (All)'!AQ48,'Rpt4 v5.4.1 (All)'!AX48,'Rpt4 v5.4.1 (All)'!BE48,'Rpt4 v5.4.1 (All)'!BL48,'Rpt4 v5.4.1 (All)'!BS48,'Rpt4 v5.4.1 (All)'!BZ48,'Rpt4 v5.4.1 (All)'!CG48)</f>
        <v>5049701.3</v>
      </c>
      <c r="I55" s="8">
        <f>SUM('Rpt4 v5.4.1 (All)'!I48,'Rpt4 v5.4.1 (All)'!P48,'Rpt4 v5.4.1 (All)'!W48,'Rpt4 v5.4.1 (All)'!AD48,'Rpt4 v5.4.1 (All)'!AK48,'Rpt4 v5.4.1 (All)'!AR48,'Rpt4 v5.4.1 (All)'!AY48,'Rpt4 v5.4.1 (All)'!BF48,'Rpt4 v5.4.1 (All)'!BM48,'Rpt4 v5.4.1 (All)'!BT48,'Rpt4 v5.4.1 (All)'!CA48,'Rpt4 v5.4.1 (All)'!CH48)</f>
        <v>0</v>
      </c>
    </row>
    <row r="56" spans="1:9" x14ac:dyDescent="0.3">
      <c r="A56" s="9" t="s">
        <v>43</v>
      </c>
      <c r="B56" s="9" t="s">
        <v>51</v>
      </c>
      <c r="C56" s="19">
        <f>C55-C54</f>
        <v>510768955.65799999</v>
      </c>
      <c r="D56" s="19">
        <f t="shared" ref="D56:I56" si="4">D55-D54</f>
        <v>482727858.99599999</v>
      </c>
      <c r="E56" s="19">
        <f t="shared" si="4"/>
        <v>3488414.72</v>
      </c>
      <c r="F56" s="19">
        <f t="shared" si="4"/>
        <v>422909420.33200002</v>
      </c>
      <c r="G56" s="19">
        <f t="shared" si="4"/>
        <v>51280849.424999997</v>
      </c>
      <c r="H56" s="19">
        <f t="shared" si="4"/>
        <v>5049174.5199999996</v>
      </c>
      <c r="I56" s="19">
        <f t="shared" si="4"/>
        <v>0</v>
      </c>
    </row>
    <row r="57" spans="1:9" x14ac:dyDescent="0.3">
      <c r="A57" s="7" t="s">
        <v>43</v>
      </c>
      <c r="B57" s="11" t="s">
        <v>52</v>
      </c>
      <c r="C57" s="12"/>
      <c r="D57" s="13">
        <f>D56/$C56</f>
        <v>0.9451002329891488</v>
      </c>
      <c r="E57" s="13">
        <f t="shared" ref="E57:I57" si="5">E56/$C56</f>
        <v>6.8297312930971641E-3</v>
      </c>
      <c r="F57" s="13">
        <f t="shared" si="5"/>
        <v>0.82798575686179943</v>
      </c>
      <c r="G57" s="13">
        <f t="shared" si="5"/>
        <v>0.10039930746953336</v>
      </c>
      <c r="H57" s="13">
        <f t="shared" si="5"/>
        <v>9.8854373666766443E-3</v>
      </c>
      <c r="I57" s="13">
        <f t="shared" si="5"/>
        <v>0</v>
      </c>
    </row>
  </sheetData>
  <pageMargins left="0.7" right="0.7" top="0.75" bottom="0.75" header="0.3" footer="0.3"/>
  <pageSetup scale="77" orientation="landscape" r:id="rId1"/>
  <headerFooter>
    <oddFooter>&amp;R4 REVISED (Summary) Page &amp;P</oddFooter>
  </headerFooter>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8"/>
  <sheetViews>
    <sheetView tabSelected="1" view="pageBreakPreview" topLeftCell="A10" zoomScale="60" zoomScaleNormal="100" zoomScalePageLayoutView="30" workbookViewId="0">
      <selection activeCell="B21" sqref="B21"/>
    </sheetView>
  </sheetViews>
  <sheetFormatPr defaultColWidth="8.796875" defaultRowHeight="15.6" x14ac:dyDescent="0.3"/>
  <cols>
    <col min="1" max="1" width="9.69921875" bestFit="1" customWidth="1"/>
    <col min="2" max="2" width="29.5" bestFit="1" customWidth="1"/>
    <col min="3" max="4" width="14.5" bestFit="1" customWidth="1"/>
    <col min="5" max="5" width="12.5" bestFit="1" customWidth="1"/>
    <col min="6" max="9" width="16.296875" bestFit="1" customWidth="1"/>
  </cols>
  <sheetData>
    <row r="1" spans="1:9" x14ac:dyDescent="0.3">
      <c r="A1" s="6" t="s">
        <v>0</v>
      </c>
      <c r="B1" s="6" t="s">
        <v>1</v>
      </c>
      <c r="C1" s="6" t="s">
        <v>48</v>
      </c>
      <c r="D1" s="6" t="s">
        <v>3</v>
      </c>
      <c r="E1" s="6" t="s">
        <v>49</v>
      </c>
      <c r="F1" s="6" t="s">
        <v>59</v>
      </c>
      <c r="G1" s="6" t="s">
        <v>53</v>
      </c>
      <c r="H1" s="6" t="s">
        <v>54</v>
      </c>
      <c r="I1" s="6" t="s">
        <v>60</v>
      </c>
    </row>
    <row r="2" spans="1:9" x14ac:dyDescent="0.3">
      <c r="A2" s="7" t="s">
        <v>26</v>
      </c>
      <c r="B2" s="7" t="s">
        <v>27</v>
      </c>
      <c r="C2" s="8">
        <f>SUM('Rpt4 v5.4.1 (All)'!C2,'Rpt4 v5.4.1 (All)'!J2,'Rpt4 v5.4.1 (All)'!Q2,'Rpt4 v5.4.1 (All)'!X2,'Rpt4 v5.4.1 (All)'!AE2,'Rpt4 v5.4.1 (All)'!AL2,'Rpt4 v5.4.1 (All)'!AS2,'Rpt4 v5.4.1 (All)'!AZ2,'Rpt4 v5.4.1 (All)'!BG2,'Rpt4 v5.4.1 (All)'!BN2,'Rpt4 v5.4.1 (All)'!BU2,'Rpt4 v5.4.1 (All)'!CB2)</f>
        <v>286504249</v>
      </c>
      <c r="D2" s="8">
        <f>SUM('Rpt4 v5.4.1 (All)'!D2,'Rpt4 v5.4.1 (All)'!K2,'Rpt4 v5.4.1 (All)'!R2,'Rpt4 v5.4.1 (All)'!Y2,'Rpt4 v5.4.1 (All)'!AF2,'Rpt4 v5.4.1 (All)'!AM2,'Rpt4 v5.4.1 (All)'!AT2,'Rpt4 v5.4.1 (All)'!BA2,'Rpt4 v5.4.1 (All)'!BH2,'Rpt4 v5.4.1 (All)'!BO2,'Rpt4 v5.4.1 (All)'!BV2,'Rpt4 v5.4.1 (All)'!CC2)</f>
        <v>273639617.29000002</v>
      </c>
      <c r="E2" s="8">
        <f>SUM('Rpt4 v5.4.1 (All)'!E2,'Rpt4 v5.4.1 (All)'!L2,'Rpt4 v5.4.1 (All)'!S2,'Rpt4 v5.4.1 (All)'!Z2,'Rpt4 v5.4.1 (All)'!AG2,'Rpt4 v5.4.1 (All)'!AN2,'Rpt4 v5.4.1 (All)'!AU2,'Rpt4 v5.4.1 (All)'!BB2,'Rpt4 v5.4.1 (All)'!BI2,'Rpt4 v5.4.1 (All)'!BP2,'Rpt4 v5.4.1 (All)'!BW2,'Rpt4 v5.4.1 (All)'!CD2)</f>
        <v>2426008.23</v>
      </c>
      <c r="F2" s="8">
        <f>SUM('Rpt4 v5.4.1 (All)'!F2,'Rpt4 v5.4.1 (All)'!M2,'Rpt4 v5.4.1 (All)'!T2,'Rpt4 v5.4.1 (All)'!AA2,'Rpt4 v5.4.1 (All)'!AH2,'Rpt4 v5.4.1 (All)'!AO2,'Rpt4 v5.4.1 (All)'!AV2,'Rpt4 v5.4.1 (All)'!BC2,'Rpt4 v5.4.1 (All)'!BJ2,'Rpt4 v5.4.1 (All)'!BQ2,'Rpt4 v5.4.1 (All)'!BX2,'Rpt4 v5.4.1 (All)'!CE2)</f>
        <v>236678299.31999999</v>
      </c>
      <c r="G2" s="8">
        <f>SUM('Rpt4 v5.4.1 (All)'!G2,'Rpt4 v5.4.1 (All)'!N2,'Rpt4 v5.4.1 (All)'!U2,'Rpt4 v5.4.1 (All)'!AB2,'Rpt4 v5.4.1 (All)'!AI2,'Rpt4 v5.4.1 (All)'!AP2,'Rpt4 v5.4.1 (All)'!AW2,'Rpt4 v5.4.1 (All)'!BD2,'Rpt4 v5.4.1 (All)'!BK2,'Rpt4 v5.4.1 (All)'!BR2,'Rpt4 v5.4.1 (All)'!BY2,'Rpt4 v5.4.1 (All)'!CF2)</f>
        <v>27147245.199999999</v>
      </c>
      <c r="H2" s="8">
        <f>SUM('Rpt4 v5.4.1 (All)'!H2,'Rpt4 v5.4.1 (All)'!O2,'Rpt4 v5.4.1 (All)'!V2,'Rpt4 v5.4.1 (All)'!AC2,'Rpt4 v5.4.1 (All)'!AJ2,'Rpt4 v5.4.1 (All)'!AQ2,'Rpt4 v5.4.1 (All)'!AX2,'Rpt4 v5.4.1 (All)'!BE2,'Rpt4 v5.4.1 (All)'!BL2,'Rpt4 v5.4.1 (All)'!BS2,'Rpt4 v5.4.1 (All)'!BZ2,'Rpt4 v5.4.1 (All)'!CG2)</f>
        <v>4249916.17</v>
      </c>
      <c r="I2" s="8">
        <f>SUM('Rpt4 v5.4.1 (All)'!I2,'Rpt4 v5.4.1 (All)'!P2,'Rpt4 v5.4.1 (All)'!W2,'Rpt4 v5.4.1 (All)'!AD2,'Rpt4 v5.4.1 (All)'!AK2,'Rpt4 v5.4.1 (All)'!AR2,'Rpt4 v5.4.1 (All)'!AY2,'Rpt4 v5.4.1 (All)'!BF2,'Rpt4 v5.4.1 (All)'!BM2,'Rpt4 v5.4.1 (All)'!BT2,'Rpt4 v5.4.1 (All)'!CA2,'Rpt4 v5.4.1 (All)'!CH2)</f>
        <v>3138148.4199999995</v>
      </c>
    </row>
    <row r="3" spans="1:9" x14ac:dyDescent="0.3">
      <c r="A3" s="7" t="s">
        <v>26</v>
      </c>
      <c r="B3" s="7" t="s">
        <v>28</v>
      </c>
      <c r="C3" s="8">
        <f>SUM('Rpt4 v5.4.1 (All)'!C3,'Rpt4 v5.4.1 (All)'!J3,'Rpt4 v5.4.1 (All)'!Q3,'Rpt4 v5.4.1 (All)'!X3,'Rpt4 v5.4.1 (All)'!AE3,'Rpt4 v5.4.1 (All)'!AL3,'Rpt4 v5.4.1 (All)'!AS3,'Rpt4 v5.4.1 (All)'!AZ3,'Rpt4 v5.4.1 (All)'!BG3,'Rpt4 v5.4.1 (All)'!BN3,'Rpt4 v5.4.1 (All)'!BU3,'Rpt4 v5.4.1 (All)'!CB3)</f>
        <v>84219922.050000012</v>
      </c>
      <c r="D3" s="8">
        <f>SUM('Rpt4 v5.4.1 (All)'!D3,'Rpt4 v5.4.1 (All)'!K3,'Rpt4 v5.4.1 (All)'!R3,'Rpt4 v5.4.1 (All)'!Y3,'Rpt4 v5.4.1 (All)'!AF3,'Rpt4 v5.4.1 (All)'!AM3,'Rpt4 v5.4.1 (All)'!AT3,'Rpt4 v5.4.1 (All)'!BA3,'Rpt4 v5.4.1 (All)'!BH3,'Rpt4 v5.4.1 (All)'!BO3,'Rpt4 v5.4.1 (All)'!BV3,'Rpt4 v5.4.1 (All)'!CC3)</f>
        <v>82111569.840000004</v>
      </c>
      <c r="E3" s="8">
        <f>SUM('Rpt4 v5.4.1 (All)'!E3,'Rpt4 v5.4.1 (All)'!L3,'Rpt4 v5.4.1 (All)'!S3,'Rpt4 v5.4.1 (All)'!Z3,'Rpt4 v5.4.1 (All)'!AG3,'Rpt4 v5.4.1 (All)'!AN3,'Rpt4 v5.4.1 (All)'!AU3,'Rpt4 v5.4.1 (All)'!BB3,'Rpt4 v5.4.1 (All)'!BI3,'Rpt4 v5.4.1 (All)'!BP3,'Rpt4 v5.4.1 (All)'!BW3,'Rpt4 v5.4.1 (All)'!CD3)</f>
        <v>1184684.92</v>
      </c>
      <c r="F3" s="8">
        <f>SUM('Rpt4 v5.4.1 (All)'!F3,'Rpt4 v5.4.1 (All)'!M3,'Rpt4 v5.4.1 (All)'!T3,'Rpt4 v5.4.1 (All)'!AA3,'Rpt4 v5.4.1 (All)'!AH3,'Rpt4 v5.4.1 (All)'!AO3,'Rpt4 v5.4.1 (All)'!AV3,'Rpt4 v5.4.1 (All)'!BC3,'Rpt4 v5.4.1 (All)'!BJ3,'Rpt4 v5.4.1 (All)'!BQ3,'Rpt4 v5.4.1 (All)'!BX3,'Rpt4 v5.4.1 (All)'!CE3)</f>
        <v>72942906.819999993</v>
      </c>
      <c r="G3" s="8">
        <f>SUM('Rpt4 v5.4.1 (All)'!G3,'Rpt4 v5.4.1 (All)'!N3,'Rpt4 v5.4.1 (All)'!U3,'Rpt4 v5.4.1 (All)'!AB3,'Rpt4 v5.4.1 (All)'!AI3,'Rpt4 v5.4.1 (All)'!AP3,'Rpt4 v5.4.1 (All)'!AW3,'Rpt4 v5.4.1 (All)'!BD3,'Rpt4 v5.4.1 (All)'!BK3,'Rpt4 v5.4.1 (All)'!BR3,'Rpt4 v5.4.1 (All)'!BY3,'Rpt4 v5.4.1 (All)'!CF3)</f>
        <v>6761402.3899999997</v>
      </c>
      <c r="H3" s="8">
        <f>SUM('Rpt4 v5.4.1 (All)'!H3,'Rpt4 v5.4.1 (All)'!O3,'Rpt4 v5.4.1 (All)'!V3,'Rpt4 v5.4.1 (All)'!AC3,'Rpt4 v5.4.1 (All)'!AJ3,'Rpt4 v5.4.1 (All)'!AQ3,'Rpt4 v5.4.1 (All)'!AX3,'Rpt4 v5.4.1 (All)'!BE3,'Rpt4 v5.4.1 (All)'!BL3,'Rpt4 v5.4.1 (All)'!BS3,'Rpt4 v5.4.1 (All)'!BZ3,'Rpt4 v5.4.1 (All)'!CG3)</f>
        <v>798034.75</v>
      </c>
      <c r="I3" s="8">
        <f>SUM('Rpt4 v5.4.1 (All)'!I3,'Rpt4 v5.4.1 (All)'!P3,'Rpt4 v5.4.1 (All)'!W3,'Rpt4 v5.4.1 (All)'!AD3,'Rpt4 v5.4.1 (All)'!AK3,'Rpt4 v5.4.1 (All)'!AR3,'Rpt4 v5.4.1 (All)'!AY3,'Rpt4 v5.4.1 (All)'!BF3,'Rpt4 v5.4.1 (All)'!BM3,'Rpt4 v5.4.1 (All)'!BT3,'Rpt4 v5.4.1 (All)'!CA3,'Rpt4 v5.4.1 (All)'!CH3)</f>
        <v>424540.96</v>
      </c>
    </row>
    <row r="4" spans="1:9" x14ac:dyDescent="0.3">
      <c r="A4" s="7" t="s">
        <v>26</v>
      </c>
      <c r="B4" s="7" t="s">
        <v>29</v>
      </c>
      <c r="C4" s="8">
        <f>SUM('Rpt4 v5.4.1 (All)'!C4,'Rpt4 v5.4.1 (All)'!J4,'Rpt4 v5.4.1 (All)'!Q4,'Rpt4 v5.4.1 (All)'!X4,'Rpt4 v5.4.1 (All)'!AE4,'Rpt4 v5.4.1 (All)'!AL4,'Rpt4 v5.4.1 (All)'!AS4,'Rpt4 v5.4.1 (All)'!AZ4,'Rpt4 v5.4.1 (All)'!BG4,'Rpt4 v5.4.1 (All)'!BN4,'Rpt4 v5.4.1 (All)'!BU4,'Rpt4 v5.4.1 (All)'!CB4)</f>
        <v>6315321.3800000008</v>
      </c>
      <c r="D4" s="8">
        <f>SUM('Rpt4 v5.4.1 (All)'!D4,'Rpt4 v5.4.1 (All)'!K4,'Rpt4 v5.4.1 (All)'!R4,'Rpt4 v5.4.1 (All)'!Y4,'Rpt4 v5.4.1 (All)'!AF4,'Rpt4 v5.4.1 (All)'!AM4,'Rpt4 v5.4.1 (All)'!AT4,'Rpt4 v5.4.1 (All)'!BA4,'Rpt4 v5.4.1 (All)'!BH4,'Rpt4 v5.4.1 (All)'!BO4,'Rpt4 v5.4.1 (All)'!BV4,'Rpt4 v5.4.1 (All)'!CC4)</f>
        <v>6035665.1699999999</v>
      </c>
      <c r="E4" s="8">
        <f>SUM('Rpt4 v5.4.1 (All)'!E4,'Rpt4 v5.4.1 (All)'!L4,'Rpt4 v5.4.1 (All)'!S4,'Rpt4 v5.4.1 (All)'!Z4,'Rpt4 v5.4.1 (All)'!AG4,'Rpt4 v5.4.1 (All)'!AN4,'Rpt4 v5.4.1 (All)'!AU4,'Rpt4 v5.4.1 (All)'!BB4,'Rpt4 v5.4.1 (All)'!BI4,'Rpt4 v5.4.1 (All)'!BP4,'Rpt4 v5.4.1 (All)'!BW4,'Rpt4 v5.4.1 (All)'!CD4)</f>
        <v>59177.409999999996</v>
      </c>
      <c r="F4" s="8">
        <f>SUM('Rpt4 v5.4.1 (All)'!F4,'Rpt4 v5.4.1 (All)'!M4,'Rpt4 v5.4.1 (All)'!T4,'Rpt4 v5.4.1 (All)'!AA4,'Rpt4 v5.4.1 (All)'!AH4,'Rpt4 v5.4.1 (All)'!AO4,'Rpt4 v5.4.1 (All)'!AV4,'Rpt4 v5.4.1 (All)'!BC4,'Rpt4 v5.4.1 (All)'!BJ4,'Rpt4 v5.4.1 (All)'!BQ4,'Rpt4 v5.4.1 (All)'!BX4,'Rpt4 v5.4.1 (All)'!CE4)</f>
        <v>5390899.3400000008</v>
      </c>
      <c r="G4" s="8">
        <f>SUM('Rpt4 v5.4.1 (All)'!G4,'Rpt4 v5.4.1 (All)'!N4,'Rpt4 v5.4.1 (All)'!U4,'Rpt4 v5.4.1 (All)'!AB4,'Rpt4 v5.4.1 (All)'!AI4,'Rpt4 v5.4.1 (All)'!AP4,'Rpt4 v5.4.1 (All)'!AW4,'Rpt4 v5.4.1 (All)'!BD4,'Rpt4 v5.4.1 (All)'!BK4,'Rpt4 v5.4.1 (All)'!BR4,'Rpt4 v5.4.1 (All)'!BY4,'Rpt4 v5.4.1 (All)'!CF4)</f>
        <v>508586.67000000004</v>
      </c>
      <c r="H4" s="8">
        <f>SUM('Rpt4 v5.4.1 (All)'!H4,'Rpt4 v5.4.1 (All)'!O4,'Rpt4 v5.4.1 (All)'!V4,'Rpt4 v5.4.1 (All)'!AC4,'Rpt4 v5.4.1 (All)'!AJ4,'Rpt4 v5.4.1 (All)'!AQ4,'Rpt4 v5.4.1 (All)'!AX4,'Rpt4 v5.4.1 (All)'!BE4,'Rpt4 v5.4.1 (All)'!BL4,'Rpt4 v5.4.1 (All)'!BS4,'Rpt4 v5.4.1 (All)'!BZ4,'Rpt4 v5.4.1 (All)'!CG4)</f>
        <v>53686.850000000006</v>
      </c>
      <c r="I4" s="8">
        <f>SUM('Rpt4 v5.4.1 (All)'!I4,'Rpt4 v5.4.1 (All)'!P4,'Rpt4 v5.4.1 (All)'!W4,'Rpt4 v5.4.1 (All)'!AD4,'Rpt4 v5.4.1 (All)'!AK4,'Rpt4 v5.4.1 (All)'!AR4,'Rpt4 v5.4.1 (All)'!AY4,'Rpt4 v5.4.1 (All)'!BF4,'Rpt4 v5.4.1 (All)'!BM4,'Rpt4 v5.4.1 (All)'!BT4,'Rpt4 v5.4.1 (All)'!CA4,'Rpt4 v5.4.1 (All)'!CH4)</f>
        <v>23314.9</v>
      </c>
    </row>
    <row r="5" spans="1:9" x14ac:dyDescent="0.3">
      <c r="A5" s="7" t="s">
        <v>26</v>
      </c>
      <c r="B5" s="7" t="s">
        <v>30</v>
      </c>
      <c r="C5" s="8">
        <f>SUM('Rpt4 v5.4.1 (All)'!C5,'Rpt4 v5.4.1 (All)'!J5,'Rpt4 v5.4.1 (All)'!Q5,'Rpt4 v5.4.1 (All)'!X5,'Rpt4 v5.4.1 (All)'!AE5,'Rpt4 v5.4.1 (All)'!AL5,'Rpt4 v5.4.1 (All)'!AS5,'Rpt4 v5.4.1 (All)'!AZ5,'Rpt4 v5.4.1 (All)'!BG5,'Rpt4 v5.4.1 (All)'!BN5,'Rpt4 v5.4.1 (All)'!BU5,'Rpt4 v5.4.1 (All)'!CB5)</f>
        <v>931355.10999999987</v>
      </c>
      <c r="D5" s="8">
        <f>SUM('Rpt4 v5.4.1 (All)'!D5,'Rpt4 v5.4.1 (All)'!K5,'Rpt4 v5.4.1 (All)'!R5,'Rpt4 v5.4.1 (All)'!Y5,'Rpt4 v5.4.1 (All)'!AF5,'Rpt4 v5.4.1 (All)'!AM5,'Rpt4 v5.4.1 (All)'!AT5,'Rpt4 v5.4.1 (All)'!BA5,'Rpt4 v5.4.1 (All)'!BH5,'Rpt4 v5.4.1 (All)'!BO5,'Rpt4 v5.4.1 (All)'!BV5,'Rpt4 v5.4.1 (All)'!CC5)</f>
        <v>898767.51000000013</v>
      </c>
      <c r="E5" s="8">
        <f>SUM('Rpt4 v5.4.1 (All)'!E5,'Rpt4 v5.4.1 (All)'!L5,'Rpt4 v5.4.1 (All)'!S5,'Rpt4 v5.4.1 (All)'!Z5,'Rpt4 v5.4.1 (All)'!AG5,'Rpt4 v5.4.1 (All)'!AN5,'Rpt4 v5.4.1 (All)'!AU5,'Rpt4 v5.4.1 (All)'!BB5,'Rpt4 v5.4.1 (All)'!BI5,'Rpt4 v5.4.1 (All)'!BP5,'Rpt4 v5.4.1 (All)'!BW5,'Rpt4 v5.4.1 (All)'!CD5)</f>
        <v>18684.400000000001</v>
      </c>
      <c r="F5" s="8">
        <f>SUM('Rpt4 v5.4.1 (All)'!F5,'Rpt4 v5.4.1 (All)'!M5,'Rpt4 v5.4.1 (All)'!T5,'Rpt4 v5.4.1 (All)'!AA5,'Rpt4 v5.4.1 (All)'!AH5,'Rpt4 v5.4.1 (All)'!AO5,'Rpt4 v5.4.1 (All)'!AV5,'Rpt4 v5.4.1 (All)'!BC5,'Rpt4 v5.4.1 (All)'!BJ5,'Rpt4 v5.4.1 (All)'!BQ5,'Rpt4 v5.4.1 (All)'!BX5,'Rpt4 v5.4.1 (All)'!CE5)</f>
        <v>784420.27</v>
      </c>
      <c r="G5" s="8">
        <f>SUM('Rpt4 v5.4.1 (All)'!G5,'Rpt4 v5.4.1 (All)'!N5,'Rpt4 v5.4.1 (All)'!U5,'Rpt4 v5.4.1 (All)'!AB5,'Rpt4 v5.4.1 (All)'!AI5,'Rpt4 v5.4.1 (All)'!AP5,'Rpt4 v5.4.1 (All)'!AW5,'Rpt4 v5.4.1 (All)'!BD5,'Rpt4 v5.4.1 (All)'!BK5,'Rpt4 v5.4.1 (All)'!BR5,'Rpt4 v5.4.1 (All)'!BY5,'Rpt4 v5.4.1 (All)'!CF5)</f>
        <v>95662.84</v>
      </c>
      <c r="H5" s="8">
        <f>SUM('Rpt4 v5.4.1 (All)'!H5,'Rpt4 v5.4.1 (All)'!O5,'Rpt4 v5.4.1 (All)'!V5,'Rpt4 v5.4.1 (All)'!AC5,'Rpt4 v5.4.1 (All)'!AJ5,'Rpt4 v5.4.1 (All)'!AQ5,'Rpt4 v5.4.1 (All)'!AX5,'Rpt4 v5.4.1 (All)'!BE5,'Rpt4 v5.4.1 (All)'!BL5,'Rpt4 v5.4.1 (All)'!BS5,'Rpt4 v5.4.1 (All)'!BZ5,'Rpt4 v5.4.1 (All)'!CG5)</f>
        <v>0</v>
      </c>
      <c r="I5" s="8">
        <f>SUM('Rpt4 v5.4.1 (All)'!I5,'Rpt4 v5.4.1 (All)'!P5,'Rpt4 v5.4.1 (All)'!W5,'Rpt4 v5.4.1 (All)'!AD5,'Rpt4 v5.4.1 (All)'!AK5,'Rpt4 v5.4.1 (All)'!AR5,'Rpt4 v5.4.1 (All)'!AY5,'Rpt4 v5.4.1 (All)'!BF5,'Rpt4 v5.4.1 (All)'!BM5,'Rpt4 v5.4.1 (All)'!BT5,'Rpt4 v5.4.1 (All)'!CA5,'Rpt4 v5.4.1 (All)'!CH5)</f>
        <v>0</v>
      </c>
    </row>
    <row r="6" spans="1:9" x14ac:dyDescent="0.3">
      <c r="A6" s="7" t="s">
        <v>26</v>
      </c>
      <c r="B6" s="7" t="s">
        <v>31</v>
      </c>
      <c r="C6" s="8">
        <f>SUM('Rpt4 v5.4.1 (All)'!C6,'Rpt4 v5.4.1 (All)'!J6,'Rpt4 v5.4.1 (All)'!Q6,'Rpt4 v5.4.1 (All)'!X6,'Rpt4 v5.4.1 (All)'!AE6,'Rpt4 v5.4.1 (All)'!AL6,'Rpt4 v5.4.1 (All)'!AS6,'Rpt4 v5.4.1 (All)'!AZ6,'Rpt4 v5.4.1 (All)'!BG6,'Rpt4 v5.4.1 (All)'!BN6,'Rpt4 v5.4.1 (All)'!BU6,'Rpt4 v5.4.1 (All)'!CB6)</f>
        <v>11332056.85</v>
      </c>
      <c r="D6" s="8">
        <f>SUM('Rpt4 v5.4.1 (All)'!D6,'Rpt4 v5.4.1 (All)'!K6,'Rpt4 v5.4.1 (All)'!R6,'Rpt4 v5.4.1 (All)'!Y6,'Rpt4 v5.4.1 (All)'!AF6,'Rpt4 v5.4.1 (All)'!AM6,'Rpt4 v5.4.1 (All)'!AT6,'Rpt4 v5.4.1 (All)'!BA6,'Rpt4 v5.4.1 (All)'!BH6,'Rpt4 v5.4.1 (All)'!BO6,'Rpt4 v5.4.1 (All)'!BV6,'Rpt4 v5.4.1 (All)'!CC6)</f>
        <v>11730980.059999999</v>
      </c>
      <c r="E6" s="8">
        <f>SUM('Rpt4 v5.4.1 (All)'!E6,'Rpt4 v5.4.1 (All)'!L6,'Rpt4 v5.4.1 (All)'!S6,'Rpt4 v5.4.1 (All)'!Z6,'Rpt4 v5.4.1 (All)'!AG6,'Rpt4 v5.4.1 (All)'!AN6,'Rpt4 v5.4.1 (All)'!AU6,'Rpt4 v5.4.1 (All)'!BB6,'Rpt4 v5.4.1 (All)'!BI6,'Rpt4 v5.4.1 (All)'!BP6,'Rpt4 v5.4.1 (All)'!BW6,'Rpt4 v5.4.1 (All)'!CD6)</f>
        <v>107775.35</v>
      </c>
      <c r="F6" s="8">
        <f>SUM('Rpt4 v5.4.1 (All)'!F6,'Rpt4 v5.4.1 (All)'!M6,'Rpt4 v5.4.1 (All)'!T6,'Rpt4 v5.4.1 (All)'!AA6,'Rpt4 v5.4.1 (All)'!AH6,'Rpt4 v5.4.1 (All)'!AO6,'Rpt4 v5.4.1 (All)'!AV6,'Rpt4 v5.4.1 (All)'!BC6,'Rpt4 v5.4.1 (All)'!BJ6,'Rpt4 v5.4.1 (All)'!BQ6,'Rpt4 v5.4.1 (All)'!BX6,'Rpt4 v5.4.1 (All)'!CE6)</f>
        <v>9933241.1099999975</v>
      </c>
      <c r="G6" s="8">
        <f>SUM('Rpt4 v5.4.1 (All)'!G6,'Rpt4 v5.4.1 (All)'!N6,'Rpt4 v5.4.1 (All)'!U6,'Rpt4 v5.4.1 (All)'!AB6,'Rpt4 v5.4.1 (All)'!AI6,'Rpt4 v5.4.1 (All)'!AP6,'Rpt4 v5.4.1 (All)'!AW6,'Rpt4 v5.4.1 (All)'!BD6,'Rpt4 v5.4.1 (All)'!BK6,'Rpt4 v5.4.1 (All)'!BR6,'Rpt4 v5.4.1 (All)'!BY6,'Rpt4 v5.4.1 (All)'!CF6)</f>
        <v>1677684.2599999998</v>
      </c>
      <c r="H6" s="8">
        <f>SUM('Rpt4 v5.4.1 (All)'!H6,'Rpt4 v5.4.1 (All)'!O6,'Rpt4 v5.4.1 (All)'!V6,'Rpt4 v5.4.1 (All)'!AC6,'Rpt4 v5.4.1 (All)'!AJ6,'Rpt4 v5.4.1 (All)'!AQ6,'Rpt4 v5.4.1 (All)'!AX6,'Rpt4 v5.4.1 (All)'!BE6,'Rpt4 v5.4.1 (All)'!BL6,'Rpt4 v5.4.1 (All)'!BS6,'Rpt4 v5.4.1 (All)'!BZ6,'Rpt4 v5.4.1 (All)'!CG6)</f>
        <v>5568.4400000000005</v>
      </c>
      <c r="I6" s="8">
        <f>SUM('Rpt4 v5.4.1 (All)'!I6,'Rpt4 v5.4.1 (All)'!P6,'Rpt4 v5.4.1 (All)'!W6,'Rpt4 v5.4.1 (All)'!AD6,'Rpt4 v5.4.1 (All)'!AK6,'Rpt4 v5.4.1 (All)'!AR6,'Rpt4 v5.4.1 (All)'!AY6,'Rpt4 v5.4.1 (All)'!BF6,'Rpt4 v5.4.1 (All)'!BM6,'Rpt4 v5.4.1 (All)'!BT6,'Rpt4 v5.4.1 (All)'!CA6,'Rpt4 v5.4.1 (All)'!CH6)</f>
        <v>6710.9</v>
      </c>
    </row>
    <row r="7" spans="1:9" x14ac:dyDescent="0.3">
      <c r="A7" s="7" t="s">
        <v>26</v>
      </c>
      <c r="B7" s="7" t="s">
        <v>32</v>
      </c>
      <c r="C7" s="8">
        <f>SUM('Rpt4 v5.4.1 (All)'!C7,'Rpt4 v5.4.1 (All)'!J7,'Rpt4 v5.4.1 (All)'!Q7,'Rpt4 v5.4.1 (All)'!X7,'Rpt4 v5.4.1 (All)'!AE7,'Rpt4 v5.4.1 (All)'!AL7,'Rpt4 v5.4.1 (All)'!AS7,'Rpt4 v5.4.1 (All)'!AZ7,'Rpt4 v5.4.1 (All)'!BG7,'Rpt4 v5.4.1 (All)'!BN7,'Rpt4 v5.4.1 (All)'!BU7,'Rpt4 v5.4.1 (All)'!CB7)</f>
        <v>10027745.939999999</v>
      </c>
      <c r="D7" s="8">
        <f>SUM('Rpt4 v5.4.1 (All)'!D7,'Rpt4 v5.4.1 (All)'!K7,'Rpt4 v5.4.1 (All)'!R7,'Rpt4 v5.4.1 (All)'!Y7,'Rpt4 v5.4.1 (All)'!AF7,'Rpt4 v5.4.1 (All)'!AM7,'Rpt4 v5.4.1 (All)'!AT7,'Rpt4 v5.4.1 (All)'!BA7,'Rpt4 v5.4.1 (All)'!BH7,'Rpt4 v5.4.1 (All)'!BO7,'Rpt4 v5.4.1 (All)'!BV7,'Rpt4 v5.4.1 (All)'!CC7)</f>
        <v>10017552.800000003</v>
      </c>
      <c r="E7" s="8">
        <f>SUM('Rpt4 v5.4.1 (All)'!E7,'Rpt4 v5.4.1 (All)'!L7,'Rpt4 v5.4.1 (All)'!S7,'Rpt4 v5.4.1 (All)'!Z7,'Rpt4 v5.4.1 (All)'!AG7,'Rpt4 v5.4.1 (All)'!AN7,'Rpt4 v5.4.1 (All)'!AU7,'Rpt4 v5.4.1 (All)'!BB7,'Rpt4 v5.4.1 (All)'!BI7,'Rpt4 v5.4.1 (All)'!BP7,'Rpt4 v5.4.1 (All)'!BW7,'Rpt4 v5.4.1 (All)'!CD7)</f>
        <v>189029.77000000002</v>
      </c>
      <c r="F7" s="8">
        <f>SUM('Rpt4 v5.4.1 (All)'!F7,'Rpt4 v5.4.1 (All)'!M7,'Rpt4 v5.4.1 (All)'!T7,'Rpt4 v5.4.1 (All)'!AA7,'Rpt4 v5.4.1 (All)'!AH7,'Rpt4 v5.4.1 (All)'!AO7,'Rpt4 v5.4.1 (All)'!AV7,'Rpt4 v5.4.1 (All)'!BC7,'Rpt4 v5.4.1 (All)'!BJ7,'Rpt4 v5.4.1 (All)'!BQ7,'Rpt4 v5.4.1 (All)'!BX7,'Rpt4 v5.4.1 (All)'!CE7)</f>
        <v>8976991.2699999996</v>
      </c>
      <c r="G7" s="8">
        <f>SUM('Rpt4 v5.4.1 (All)'!G7,'Rpt4 v5.4.1 (All)'!N7,'Rpt4 v5.4.1 (All)'!U7,'Rpt4 v5.4.1 (All)'!AB7,'Rpt4 v5.4.1 (All)'!AI7,'Rpt4 v5.4.1 (All)'!AP7,'Rpt4 v5.4.1 (All)'!AW7,'Rpt4 v5.4.1 (All)'!BD7,'Rpt4 v5.4.1 (All)'!BK7,'Rpt4 v5.4.1 (All)'!BR7,'Rpt4 v5.4.1 (All)'!BY7,'Rpt4 v5.4.1 (All)'!CF7)</f>
        <v>849023.2</v>
      </c>
      <c r="H7" s="8">
        <f>SUM('Rpt4 v5.4.1 (All)'!H7,'Rpt4 v5.4.1 (All)'!O7,'Rpt4 v5.4.1 (All)'!V7,'Rpt4 v5.4.1 (All)'!AC7,'Rpt4 v5.4.1 (All)'!AJ7,'Rpt4 v5.4.1 (All)'!AQ7,'Rpt4 v5.4.1 (All)'!AX7,'Rpt4 v5.4.1 (All)'!BE7,'Rpt4 v5.4.1 (All)'!BL7,'Rpt4 v5.4.1 (All)'!BS7,'Rpt4 v5.4.1 (All)'!BZ7,'Rpt4 v5.4.1 (All)'!CG7)</f>
        <v>1611.7100000000003</v>
      </c>
      <c r="I7" s="8">
        <f>SUM('Rpt4 v5.4.1 (All)'!I7,'Rpt4 v5.4.1 (All)'!P7,'Rpt4 v5.4.1 (All)'!W7,'Rpt4 v5.4.1 (All)'!AD7,'Rpt4 v5.4.1 (All)'!AK7,'Rpt4 v5.4.1 (All)'!AR7,'Rpt4 v5.4.1 (All)'!AY7,'Rpt4 v5.4.1 (All)'!BF7,'Rpt4 v5.4.1 (All)'!BM7,'Rpt4 v5.4.1 (All)'!BT7,'Rpt4 v5.4.1 (All)'!CA7,'Rpt4 v5.4.1 (All)'!CH7)</f>
        <v>896.85</v>
      </c>
    </row>
    <row r="8" spans="1:9" x14ac:dyDescent="0.3">
      <c r="A8" s="7" t="s">
        <v>26</v>
      </c>
      <c r="B8" s="7" t="s">
        <v>33</v>
      </c>
      <c r="C8" s="8">
        <f>SUM('Rpt4 v5.4.1 (All)'!C8,'Rpt4 v5.4.1 (All)'!J8,'Rpt4 v5.4.1 (All)'!Q8,'Rpt4 v5.4.1 (All)'!X8,'Rpt4 v5.4.1 (All)'!AE8,'Rpt4 v5.4.1 (All)'!AL8,'Rpt4 v5.4.1 (All)'!AS8,'Rpt4 v5.4.1 (All)'!AZ8,'Rpt4 v5.4.1 (All)'!BG8,'Rpt4 v5.4.1 (All)'!BN8,'Rpt4 v5.4.1 (All)'!BU8,'Rpt4 v5.4.1 (All)'!CB8)</f>
        <v>6519675.6599999992</v>
      </c>
      <c r="D8" s="8">
        <f>SUM('Rpt4 v5.4.1 (All)'!D8,'Rpt4 v5.4.1 (All)'!K8,'Rpt4 v5.4.1 (All)'!R8,'Rpt4 v5.4.1 (All)'!Y8,'Rpt4 v5.4.1 (All)'!AF8,'Rpt4 v5.4.1 (All)'!AM8,'Rpt4 v5.4.1 (All)'!AT8,'Rpt4 v5.4.1 (All)'!BA8,'Rpt4 v5.4.1 (All)'!BH8,'Rpt4 v5.4.1 (All)'!BO8,'Rpt4 v5.4.1 (All)'!BV8,'Rpt4 v5.4.1 (All)'!CC8)</f>
        <v>6485312.46</v>
      </c>
      <c r="E8" s="8">
        <f>SUM('Rpt4 v5.4.1 (All)'!E8,'Rpt4 v5.4.1 (All)'!L8,'Rpt4 v5.4.1 (All)'!S8,'Rpt4 v5.4.1 (All)'!Z8,'Rpt4 v5.4.1 (All)'!AG8,'Rpt4 v5.4.1 (All)'!AN8,'Rpt4 v5.4.1 (All)'!AU8,'Rpt4 v5.4.1 (All)'!BB8,'Rpt4 v5.4.1 (All)'!BI8,'Rpt4 v5.4.1 (All)'!BP8,'Rpt4 v5.4.1 (All)'!BW8,'Rpt4 v5.4.1 (All)'!CD8)</f>
        <v>66445.239999999991</v>
      </c>
      <c r="F8" s="8">
        <f>SUM('Rpt4 v5.4.1 (All)'!F8,'Rpt4 v5.4.1 (All)'!M8,'Rpt4 v5.4.1 (All)'!T8,'Rpt4 v5.4.1 (All)'!AA8,'Rpt4 v5.4.1 (All)'!AH8,'Rpt4 v5.4.1 (All)'!AO8,'Rpt4 v5.4.1 (All)'!AV8,'Rpt4 v5.4.1 (All)'!BC8,'Rpt4 v5.4.1 (All)'!BJ8,'Rpt4 v5.4.1 (All)'!BQ8,'Rpt4 v5.4.1 (All)'!BX8,'Rpt4 v5.4.1 (All)'!CE8)</f>
        <v>4699238.1100000003</v>
      </c>
      <c r="G8" s="8">
        <f>SUM('Rpt4 v5.4.1 (All)'!G8,'Rpt4 v5.4.1 (All)'!N8,'Rpt4 v5.4.1 (All)'!U8,'Rpt4 v5.4.1 (All)'!AB8,'Rpt4 v5.4.1 (All)'!AI8,'Rpt4 v5.4.1 (All)'!AP8,'Rpt4 v5.4.1 (All)'!AW8,'Rpt4 v5.4.1 (All)'!BD8,'Rpt4 v5.4.1 (All)'!BK8,'Rpt4 v5.4.1 (All)'!BR8,'Rpt4 v5.4.1 (All)'!BY8,'Rpt4 v5.4.1 (All)'!CF8)</f>
        <v>1689913.48</v>
      </c>
      <c r="H8" s="8">
        <f>SUM('Rpt4 v5.4.1 (All)'!H8,'Rpt4 v5.4.1 (All)'!O8,'Rpt4 v5.4.1 (All)'!V8,'Rpt4 v5.4.1 (All)'!AC8,'Rpt4 v5.4.1 (All)'!AJ8,'Rpt4 v5.4.1 (All)'!AQ8,'Rpt4 v5.4.1 (All)'!AX8,'Rpt4 v5.4.1 (All)'!BE8,'Rpt4 v5.4.1 (All)'!BL8,'Rpt4 v5.4.1 (All)'!BS8,'Rpt4 v5.4.1 (All)'!BZ8,'Rpt4 v5.4.1 (All)'!CG8)</f>
        <v>27399.83</v>
      </c>
      <c r="I8" s="8">
        <f>SUM('Rpt4 v5.4.1 (All)'!I8,'Rpt4 v5.4.1 (All)'!P8,'Rpt4 v5.4.1 (All)'!W8,'Rpt4 v5.4.1 (All)'!AD8,'Rpt4 v5.4.1 (All)'!AK8,'Rpt4 v5.4.1 (All)'!AR8,'Rpt4 v5.4.1 (All)'!AY8,'Rpt4 v5.4.1 (All)'!BF8,'Rpt4 v5.4.1 (All)'!BM8,'Rpt4 v5.4.1 (All)'!BT8,'Rpt4 v5.4.1 (All)'!CA8,'Rpt4 v5.4.1 (All)'!CH8)</f>
        <v>2315.8000000000002</v>
      </c>
    </row>
    <row r="9" spans="1:9" x14ac:dyDescent="0.3">
      <c r="A9" s="7" t="s">
        <v>26</v>
      </c>
      <c r="B9" s="7" t="s">
        <v>34</v>
      </c>
      <c r="C9" s="8">
        <f>SUM('Rpt4 v5.4.1 (All)'!C9,'Rpt4 v5.4.1 (All)'!J9,'Rpt4 v5.4.1 (All)'!Q9,'Rpt4 v5.4.1 (All)'!X9,'Rpt4 v5.4.1 (All)'!AE9,'Rpt4 v5.4.1 (All)'!AL9,'Rpt4 v5.4.1 (All)'!AS9,'Rpt4 v5.4.1 (All)'!AZ9,'Rpt4 v5.4.1 (All)'!BG9,'Rpt4 v5.4.1 (All)'!BN9,'Rpt4 v5.4.1 (All)'!BU9,'Rpt4 v5.4.1 (All)'!CB9)</f>
        <v>7518589.3399999999</v>
      </c>
      <c r="D9" s="8">
        <f>SUM('Rpt4 v5.4.1 (All)'!D9,'Rpt4 v5.4.1 (All)'!K9,'Rpt4 v5.4.1 (All)'!R9,'Rpt4 v5.4.1 (All)'!Y9,'Rpt4 v5.4.1 (All)'!AF9,'Rpt4 v5.4.1 (All)'!AM9,'Rpt4 v5.4.1 (All)'!AT9,'Rpt4 v5.4.1 (All)'!BA9,'Rpt4 v5.4.1 (All)'!BH9,'Rpt4 v5.4.1 (All)'!BO9,'Rpt4 v5.4.1 (All)'!BV9,'Rpt4 v5.4.1 (All)'!CC9)</f>
        <v>7138663.6399999997</v>
      </c>
      <c r="E9" s="8">
        <f>SUM('Rpt4 v5.4.1 (All)'!E9,'Rpt4 v5.4.1 (All)'!L9,'Rpt4 v5.4.1 (All)'!S9,'Rpt4 v5.4.1 (All)'!Z9,'Rpt4 v5.4.1 (All)'!AG9,'Rpt4 v5.4.1 (All)'!AN9,'Rpt4 v5.4.1 (All)'!AU9,'Rpt4 v5.4.1 (All)'!BB9,'Rpt4 v5.4.1 (All)'!BI9,'Rpt4 v5.4.1 (All)'!BP9,'Rpt4 v5.4.1 (All)'!BW9,'Rpt4 v5.4.1 (All)'!CD9)</f>
        <v>64554.44</v>
      </c>
      <c r="F9" s="8">
        <f>SUM('Rpt4 v5.4.1 (All)'!F9,'Rpt4 v5.4.1 (All)'!M9,'Rpt4 v5.4.1 (All)'!T9,'Rpt4 v5.4.1 (All)'!AA9,'Rpt4 v5.4.1 (All)'!AH9,'Rpt4 v5.4.1 (All)'!AO9,'Rpt4 v5.4.1 (All)'!AV9,'Rpt4 v5.4.1 (All)'!BC9,'Rpt4 v5.4.1 (All)'!BJ9,'Rpt4 v5.4.1 (All)'!BQ9,'Rpt4 v5.4.1 (All)'!BX9,'Rpt4 v5.4.1 (All)'!CE9)</f>
        <v>6398045.1900000004</v>
      </c>
      <c r="G9" s="8">
        <f>SUM('Rpt4 v5.4.1 (All)'!G9,'Rpt4 v5.4.1 (All)'!N9,'Rpt4 v5.4.1 (All)'!U9,'Rpt4 v5.4.1 (All)'!AB9,'Rpt4 v5.4.1 (All)'!AI9,'Rpt4 v5.4.1 (All)'!AP9,'Rpt4 v5.4.1 (All)'!AW9,'Rpt4 v5.4.1 (All)'!BD9,'Rpt4 v5.4.1 (All)'!BK9,'Rpt4 v5.4.1 (All)'!BR9,'Rpt4 v5.4.1 (All)'!BY9,'Rpt4 v5.4.1 (All)'!CF9)</f>
        <v>531040.15</v>
      </c>
      <c r="H9" s="8">
        <f>SUM('Rpt4 v5.4.1 (All)'!H9,'Rpt4 v5.4.1 (All)'!O9,'Rpt4 v5.4.1 (All)'!V9,'Rpt4 v5.4.1 (All)'!AC9,'Rpt4 v5.4.1 (All)'!AJ9,'Rpt4 v5.4.1 (All)'!AQ9,'Rpt4 v5.4.1 (All)'!AX9,'Rpt4 v5.4.1 (All)'!BE9,'Rpt4 v5.4.1 (All)'!BL9,'Rpt4 v5.4.1 (All)'!BS9,'Rpt4 v5.4.1 (All)'!BZ9,'Rpt4 v5.4.1 (All)'!CG9)</f>
        <v>61274.189999999995</v>
      </c>
      <c r="I9" s="8">
        <f>SUM('Rpt4 v5.4.1 (All)'!I9,'Rpt4 v5.4.1 (All)'!P9,'Rpt4 v5.4.1 (All)'!W9,'Rpt4 v5.4.1 (All)'!AD9,'Rpt4 v5.4.1 (All)'!AK9,'Rpt4 v5.4.1 (All)'!AR9,'Rpt4 v5.4.1 (All)'!AY9,'Rpt4 v5.4.1 (All)'!BF9,'Rpt4 v5.4.1 (All)'!BM9,'Rpt4 v5.4.1 (All)'!BT9,'Rpt4 v5.4.1 (All)'!CA9,'Rpt4 v5.4.1 (All)'!CH9)</f>
        <v>83749.670000000013</v>
      </c>
    </row>
    <row r="10" spans="1:9" x14ac:dyDescent="0.3">
      <c r="A10" s="7" t="s">
        <v>26</v>
      </c>
      <c r="B10" s="7" t="s">
        <v>35</v>
      </c>
      <c r="C10" s="8">
        <f>SUM('Rpt4 v5.4.1 (All)'!C10,'Rpt4 v5.4.1 (All)'!J10,'Rpt4 v5.4.1 (All)'!Q10,'Rpt4 v5.4.1 (All)'!X10,'Rpt4 v5.4.1 (All)'!AE10,'Rpt4 v5.4.1 (All)'!AL10,'Rpt4 v5.4.1 (All)'!AS10,'Rpt4 v5.4.1 (All)'!AZ10,'Rpt4 v5.4.1 (All)'!BG10,'Rpt4 v5.4.1 (All)'!BN10,'Rpt4 v5.4.1 (All)'!BU10,'Rpt4 v5.4.1 (All)'!CB10)</f>
        <v>30479292.609999992</v>
      </c>
      <c r="D10" s="8">
        <f>SUM('Rpt4 v5.4.1 (All)'!D10,'Rpt4 v5.4.1 (All)'!K10,'Rpt4 v5.4.1 (All)'!R10,'Rpt4 v5.4.1 (All)'!Y10,'Rpt4 v5.4.1 (All)'!AF10,'Rpt4 v5.4.1 (All)'!AM10,'Rpt4 v5.4.1 (All)'!AT10,'Rpt4 v5.4.1 (All)'!BA10,'Rpt4 v5.4.1 (All)'!BH10,'Rpt4 v5.4.1 (All)'!BO10,'Rpt4 v5.4.1 (All)'!BV10,'Rpt4 v5.4.1 (All)'!CC10)</f>
        <v>29642848.640000001</v>
      </c>
      <c r="E10" s="8">
        <f>SUM('Rpt4 v5.4.1 (All)'!E10,'Rpt4 v5.4.1 (All)'!L10,'Rpt4 v5.4.1 (All)'!S10,'Rpt4 v5.4.1 (All)'!Z10,'Rpt4 v5.4.1 (All)'!AG10,'Rpt4 v5.4.1 (All)'!AN10,'Rpt4 v5.4.1 (All)'!AU10,'Rpt4 v5.4.1 (All)'!BB10,'Rpt4 v5.4.1 (All)'!BI10,'Rpt4 v5.4.1 (All)'!BP10,'Rpt4 v5.4.1 (All)'!BW10,'Rpt4 v5.4.1 (All)'!CD10)</f>
        <v>1576486.4100000001</v>
      </c>
      <c r="F10" s="8">
        <f>SUM('Rpt4 v5.4.1 (All)'!F10,'Rpt4 v5.4.1 (All)'!M10,'Rpt4 v5.4.1 (All)'!T10,'Rpt4 v5.4.1 (All)'!AA10,'Rpt4 v5.4.1 (All)'!AH10,'Rpt4 v5.4.1 (All)'!AO10,'Rpt4 v5.4.1 (All)'!AV10,'Rpt4 v5.4.1 (All)'!BC10,'Rpt4 v5.4.1 (All)'!BJ10,'Rpt4 v5.4.1 (All)'!BQ10,'Rpt4 v5.4.1 (All)'!BX10,'Rpt4 v5.4.1 (All)'!CE10)</f>
        <v>25789451.84</v>
      </c>
      <c r="G10" s="8">
        <f>SUM('Rpt4 v5.4.1 (All)'!G10,'Rpt4 v5.4.1 (All)'!N10,'Rpt4 v5.4.1 (All)'!U10,'Rpt4 v5.4.1 (All)'!AB10,'Rpt4 v5.4.1 (All)'!AI10,'Rpt4 v5.4.1 (All)'!AP10,'Rpt4 v5.4.1 (All)'!AW10,'Rpt4 v5.4.1 (All)'!BD10,'Rpt4 v5.4.1 (All)'!BK10,'Rpt4 v5.4.1 (All)'!BR10,'Rpt4 v5.4.1 (All)'!BY10,'Rpt4 v5.4.1 (All)'!CF10)</f>
        <v>2245670.85</v>
      </c>
      <c r="H10" s="8">
        <f>SUM('Rpt4 v5.4.1 (All)'!H10,'Rpt4 v5.4.1 (All)'!O10,'Rpt4 v5.4.1 (All)'!V10,'Rpt4 v5.4.1 (All)'!AC10,'Rpt4 v5.4.1 (All)'!AJ10,'Rpt4 v5.4.1 (All)'!AQ10,'Rpt4 v5.4.1 (All)'!AX10,'Rpt4 v5.4.1 (All)'!BE10,'Rpt4 v5.4.1 (All)'!BL10,'Rpt4 v5.4.1 (All)'!BS10,'Rpt4 v5.4.1 (All)'!BZ10,'Rpt4 v5.4.1 (All)'!CG10)</f>
        <v>19953.55</v>
      </c>
      <c r="I10" s="8">
        <f>SUM('Rpt4 v5.4.1 (All)'!I10,'Rpt4 v5.4.1 (All)'!P10,'Rpt4 v5.4.1 (All)'!W10,'Rpt4 v5.4.1 (All)'!AD10,'Rpt4 v5.4.1 (All)'!AK10,'Rpt4 v5.4.1 (All)'!AR10,'Rpt4 v5.4.1 (All)'!AY10,'Rpt4 v5.4.1 (All)'!BF10,'Rpt4 v5.4.1 (All)'!BM10,'Rpt4 v5.4.1 (All)'!BT10,'Rpt4 v5.4.1 (All)'!CA10,'Rpt4 v5.4.1 (All)'!CH10)</f>
        <v>11285.989999999998</v>
      </c>
    </row>
    <row r="11" spans="1:9" x14ac:dyDescent="0.3">
      <c r="A11" s="7" t="s">
        <v>26</v>
      </c>
      <c r="B11" s="7" t="s">
        <v>36</v>
      </c>
      <c r="C11" s="8">
        <f>SUM('Rpt4 v5.4.1 (All)'!C11,'Rpt4 v5.4.1 (All)'!J11,'Rpt4 v5.4.1 (All)'!Q11,'Rpt4 v5.4.1 (All)'!X11,'Rpt4 v5.4.1 (All)'!AE11,'Rpt4 v5.4.1 (All)'!AL11,'Rpt4 v5.4.1 (All)'!AS11,'Rpt4 v5.4.1 (All)'!AZ11,'Rpt4 v5.4.1 (All)'!BG11,'Rpt4 v5.4.1 (All)'!BN11,'Rpt4 v5.4.1 (All)'!BU11,'Rpt4 v5.4.1 (All)'!CB11)</f>
        <v>1140431.99</v>
      </c>
      <c r="D11" s="8">
        <f>SUM('Rpt4 v5.4.1 (All)'!D11,'Rpt4 v5.4.1 (All)'!K11,'Rpt4 v5.4.1 (All)'!R11,'Rpt4 v5.4.1 (All)'!Y11,'Rpt4 v5.4.1 (All)'!AF11,'Rpt4 v5.4.1 (All)'!AM11,'Rpt4 v5.4.1 (All)'!AT11,'Rpt4 v5.4.1 (All)'!BA11,'Rpt4 v5.4.1 (All)'!BH11,'Rpt4 v5.4.1 (All)'!BO11,'Rpt4 v5.4.1 (All)'!BV11,'Rpt4 v5.4.1 (All)'!CC11)</f>
        <v>940381.0199999999</v>
      </c>
      <c r="E11" s="8">
        <f>SUM('Rpt4 v5.4.1 (All)'!E11,'Rpt4 v5.4.1 (All)'!L11,'Rpt4 v5.4.1 (All)'!S11,'Rpt4 v5.4.1 (All)'!Z11,'Rpt4 v5.4.1 (All)'!AG11,'Rpt4 v5.4.1 (All)'!AN11,'Rpt4 v5.4.1 (All)'!AU11,'Rpt4 v5.4.1 (All)'!BB11,'Rpt4 v5.4.1 (All)'!BI11,'Rpt4 v5.4.1 (All)'!BP11,'Rpt4 v5.4.1 (All)'!BW11,'Rpt4 v5.4.1 (All)'!CD11)</f>
        <v>3846.7</v>
      </c>
      <c r="F11" s="8">
        <f>SUM('Rpt4 v5.4.1 (All)'!F11,'Rpt4 v5.4.1 (All)'!M11,'Rpt4 v5.4.1 (All)'!T11,'Rpt4 v5.4.1 (All)'!AA11,'Rpt4 v5.4.1 (All)'!AH11,'Rpt4 v5.4.1 (All)'!AO11,'Rpt4 v5.4.1 (All)'!AV11,'Rpt4 v5.4.1 (All)'!BC11,'Rpt4 v5.4.1 (All)'!BJ11,'Rpt4 v5.4.1 (All)'!BQ11,'Rpt4 v5.4.1 (All)'!BX11,'Rpt4 v5.4.1 (All)'!CE11)</f>
        <v>913141.16</v>
      </c>
      <c r="G11" s="8">
        <f>SUM('Rpt4 v5.4.1 (All)'!G11,'Rpt4 v5.4.1 (All)'!N11,'Rpt4 v5.4.1 (All)'!U11,'Rpt4 v5.4.1 (All)'!AB11,'Rpt4 v5.4.1 (All)'!AI11,'Rpt4 v5.4.1 (All)'!AP11,'Rpt4 v5.4.1 (All)'!AW11,'Rpt4 v5.4.1 (All)'!BD11,'Rpt4 v5.4.1 (All)'!BK11,'Rpt4 v5.4.1 (All)'!BR11,'Rpt4 v5.4.1 (All)'!BY11,'Rpt4 v5.4.1 (All)'!CF11)</f>
        <v>22293.85</v>
      </c>
      <c r="H11" s="8">
        <f>SUM('Rpt4 v5.4.1 (All)'!H11,'Rpt4 v5.4.1 (All)'!O11,'Rpt4 v5.4.1 (All)'!V11,'Rpt4 v5.4.1 (All)'!AC11,'Rpt4 v5.4.1 (All)'!AJ11,'Rpt4 v5.4.1 (All)'!AQ11,'Rpt4 v5.4.1 (All)'!AX11,'Rpt4 v5.4.1 (All)'!BE11,'Rpt4 v5.4.1 (All)'!BL11,'Rpt4 v5.4.1 (All)'!BS11,'Rpt4 v5.4.1 (All)'!BZ11,'Rpt4 v5.4.1 (All)'!CG11)</f>
        <v>1099.31</v>
      </c>
      <c r="I11" s="8">
        <f>SUM('Rpt4 v5.4.1 (All)'!I11,'Rpt4 v5.4.1 (All)'!P11,'Rpt4 v5.4.1 (All)'!W11,'Rpt4 v5.4.1 (All)'!AD11,'Rpt4 v5.4.1 (All)'!AK11,'Rpt4 v5.4.1 (All)'!AR11,'Rpt4 v5.4.1 (All)'!AY11,'Rpt4 v5.4.1 (All)'!BF11,'Rpt4 v5.4.1 (All)'!BM11,'Rpt4 v5.4.1 (All)'!BT11,'Rpt4 v5.4.1 (All)'!CA11,'Rpt4 v5.4.1 (All)'!CH11)</f>
        <v>0</v>
      </c>
    </row>
    <row r="12" spans="1:9" x14ac:dyDescent="0.3">
      <c r="A12" s="7" t="s">
        <v>26</v>
      </c>
      <c r="B12" s="7" t="s">
        <v>37</v>
      </c>
      <c r="C12" s="8">
        <f>SUM('Rpt4 v5.4.1 (All)'!C12,'Rpt4 v5.4.1 (All)'!J12,'Rpt4 v5.4.1 (All)'!Q12,'Rpt4 v5.4.1 (All)'!X12,'Rpt4 v5.4.1 (All)'!AE12,'Rpt4 v5.4.1 (All)'!AL12,'Rpt4 v5.4.1 (All)'!AS12,'Rpt4 v5.4.1 (All)'!AZ12,'Rpt4 v5.4.1 (All)'!BG12,'Rpt4 v5.4.1 (All)'!BN12,'Rpt4 v5.4.1 (All)'!BU12,'Rpt4 v5.4.1 (All)'!CB12)</f>
        <v>10747077.17</v>
      </c>
      <c r="D12" s="8">
        <f>SUM('Rpt4 v5.4.1 (All)'!D12,'Rpt4 v5.4.1 (All)'!K12,'Rpt4 v5.4.1 (All)'!R12,'Rpt4 v5.4.1 (All)'!Y12,'Rpt4 v5.4.1 (All)'!AF12,'Rpt4 v5.4.1 (All)'!AM12,'Rpt4 v5.4.1 (All)'!AT12,'Rpt4 v5.4.1 (All)'!BA12,'Rpt4 v5.4.1 (All)'!BH12,'Rpt4 v5.4.1 (All)'!BO12,'Rpt4 v5.4.1 (All)'!BV12,'Rpt4 v5.4.1 (All)'!CC12)</f>
        <v>10961956.68</v>
      </c>
      <c r="E12" s="8">
        <f>SUM('Rpt4 v5.4.1 (All)'!E12,'Rpt4 v5.4.1 (All)'!L12,'Rpt4 v5.4.1 (All)'!S12,'Rpt4 v5.4.1 (All)'!Z12,'Rpt4 v5.4.1 (All)'!AG12,'Rpt4 v5.4.1 (All)'!AN12,'Rpt4 v5.4.1 (All)'!AU12,'Rpt4 v5.4.1 (All)'!BB12,'Rpt4 v5.4.1 (All)'!BI12,'Rpt4 v5.4.1 (All)'!BP12,'Rpt4 v5.4.1 (All)'!BW12,'Rpt4 v5.4.1 (All)'!CD12)</f>
        <v>230014.67</v>
      </c>
      <c r="F12" s="8">
        <f>SUM('Rpt4 v5.4.1 (All)'!F12,'Rpt4 v5.4.1 (All)'!M12,'Rpt4 v5.4.1 (All)'!T12,'Rpt4 v5.4.1 (All)'!AA12,'Rpt4 v5.4.1 (All)'!AH12,'Rpt4 v5.4.1 (All)'!AO12,'Rpt4 v5.4.1 (All)'!AV12,'Rpt4 v5.4.1 (All)'!BC12,'Rpt4 v5.4.1 (All)'!BJ12,'Rpt4 v5.4.1 (All)'!BQ12,'Rpt4 v5.4.1 (All)'!BX12,'Rpt4 v5.4.1 (All)'!CE12)</f>
        <v>9927937.8300000019</v>
      </c>
      <c r="G12" s="8">
        <f>SUM('Rpt4 v5.4.1 (All)'!G12,'Rpt4 v5.4.1 (All)'!N12,'Rpt4 v5.4.1 (All)'!U12,'Rpt4 v5.4.1 (All)'!AB12,'Rpt4 v5.4.1 (All)'!AI12,'Rpt4 v5.4.1 (All)'!AP12,'Rpt4 v5.4.1 (All)'!AW12,'Rpt4 v5.4.1 (All)'!BD12,'Rpt4 v5.4.1 (All)'!BK12,'Rpt4 v5.4.1 (All)'!BR12,'Rpt4 v5.4.1 (All)'!BY12,'Rpt4 v5.4.1 (All)'!CF12)</f>
        <v>785245.78</v>
      </c>
      <c r="H12" s="8">
        <f>SUM('Rpt4 v5.4.1 (All)'!H12,'Rpt4 v5.4.1 (All)'!O12,'Rpt4 v5.4.1 (All)'!V12,'Rpt4 v5.4.1 (All)'!AC12,'Rpt4 v5.4.1 (All)'!AJ12,'Rpt4 v5.4.1 (All)'!AQ12,'Rpt4 v5.4.1 (All)'!AX12,'Rpt4 v5.4.1 (All)'!BE12,'Rpt4 v5.4.1 (All)'!BL12,'Rpt4 v5.4.1 (All)'!BS12,'Rpt4 v5.4.1 (All)'!BZ12,'Rpt4 v5.4.1 (All)'!CG12)</f>
        <v>8455.7099999999991</v>
      </c>
      <c r="I12" s="8">
        <f>SUM('Rpt4 v5.4.1 (All)'!I12,'Rpt4 v5.4.1 (All)'!P12,'Rpt4 v5.4.1 (All)'!W12,'Rpt4 v5.4.1 (All)'!AD12,'Rpt4 v5.4.1 (All)'!AK12,'Rpt4 v5.4.1 (All)'!AR12,'Rpt4 v5.4.1 (All)'!AY12,'Rpt4 v5.4.1 (All)'!BF12,'Rpt4 v5.4.1 (All)'!BM12,'Rpt4 v5.4.1 (All)'!BT12,'Rpt4 v5.4.1 (All)'!CA12,'Rpt4 v5.4.1 (All)'!CH12)</f>
        <v>10302.69</v>
      </c>
    </row>
    <row r="13" spans="1:9" x14ac:dyDescent="0.3">
      <c r="A13" s="7" t="s">
        <v>26</v>
      </c>
      <c r="B13" s="7" t="s">
        <v>38</v>
      </c>
      <c r="C13" s="8">
        <f>SUM('Rpt4 v5.4.1 (All)'!C13,'Rpt4 v5.4.1 (All)'!J13,'Rpt4 v5.4.1 (All)'!Q13,'Rpt4 v5.4.1 (All)'!X13,'Rpt4 v5.4.1 (All)'!AE13,'Rpt4 v5.4.1 (All)'!AL13,'Rpt4 v5.4.1 (All)'!AS13,'Rpt4 v5.4.1 (All)'!AZ13,'Rpt4 v5.4.1 (All)'!BG13,'Rpt4 v5.4.1 (All)'!BN13,'Rpt4 v5.4.1 (All)'!BU13,'Rpt4 v5.4.1 (All)'!CB13)</f>
        <v>574.66999999999996</v>
      </c>
      <c r="D13" s="8">
        <f>SUM('Rpt4 v5.4.1 (All)'!D13,'Rpt4 v5.4.1 (All)'!K13,'Rpt4 v5.4.1 (All)'!R13,'Rpt4 v5.4.1 (All)'!Y13,'Rpt4 v5.4.1 (All)'!AF13,'Rpt4 v5.4.1 (All)'!AM13,'Rpt4 v5.4.1 (All)'!AT13,'Rpt4 v5.4.1 (All)'!BA13,'Rpt4 v5.4.1 (All)'!BH13,'Rpt4 v5.4.1 (All)'!BO13,'Rpt4 v5.4.1 (All)'!BV13,'Rpt4 v5.4.1 (All)'!CC13)</f>
        <v>0</v>
      </c>
      <c r="E13" s="8">
        <f>SUM('Rpt4 v5.4.1 (All)'!E13,'Rpt4 v5.4.1 (All)'!L13,'Rpt4 v5.4.1 (All)'!S13,'Rpt4 v5.4.1 (All)'!Z13,'Rpt4 v5.4.1 (All)'!AG13,'Rpt4 v5.4.1 (All)'!AN13,'Rpt4 v5.4.1 (All)'!AU13,'Rpt4 v5.4.1 (All)'!BB13,'Rpt4 v5.4.1 (All)'!BI13,'Rpt4 v5.4.1 (All)'!BP13,'Rpt4 v5.4.1 (All)'!BW13,'Rpt4 v5.4.1 (All)'!CD13)</f>
        <v>0</v>
      </c>
      <c r="F13" s="8">
        <f>SUM('Rpt4 v5.4.1 (All)'!F13,'Rpt4 v5.4.1 (All)'!M13,'Rpt4 v5.4.1 (All)'!T13,'Rpt4 v5.4.1 (All)'!AA13,'Rpt4 v5.4.1 (All)'!AH13,'Rpt4 v5.4.1 (All)'!AO13,'Rpt4 v5.4.1 (All)'!AV13,'Rpt4 v5.4.1 (All)'!BC13,'Rpt4 v5.4.1 (All)'!BJ13,'Rpt4 v5.4.1 (All)'!BQ13,'Rpt4 v5.4.1 (All)'!BX13,'Rpt4 v5.4.1 (All)'!CE13)</f>
        <v>0</v>
      </c>
      <c r="G13" s="8">
        <f>SUM('Rpt4 v5.4.1 (All)'!G13,'Rpt4 v5.4.1 (All)'!N13,'Rpt4 v5.4.1 (All)'!U13,'Rpt4 v5.4.1 (All)'!AB13,'Rpt4 v5.4.1 (All)'!AI13,'Rpt4 v5.4.1 (All)'!AP13,'Rpt4 v5.4.1 (All)'!AW13,'Rpt4 v5.4.1 (All)'!BD13,'Rpt4 v5.4.1 (All)'!BK13,'Rpt4 v5.4.1 (All)'!BR13,'Rpt4 v5.4.1 (All)'!BY13,'Rpt4 v5.4.1 (All)'!CF13)</f>
        <v>0</v>
      </c>
      <c r="H13" s="8">
        <f>SUM('Rpt4 v5.4.1 (All)'!H13,'Rpt4 v5.4.1 (All)'!O13,'Rpt4 v5.4.1 (All)'!V13,'Rpt4 v5.4.1 (All)'!AC13,'Rpt4 v5.4.1 (All)'!AJ13,'Rpt4 v5.4.1 (All)'!AQ13,'Rpt4 v5.4.1 (All)'!AX13,'Rpt4 v5.4.1 (All)'!BE13,'Rpt4 v5.4.1 (All)'!BL13,'Rpt4 v5.4.1 (All)'!BS13,'Rpt4 v5.4.1 (All)'!BZ13,'Rpt4 v5.4.1 (All)'!CG13)</f>
        <v>0</v>
      </c>
      <c r="I13" s="8">
        <f>SUM('Rpt4 v5.4.1 (All)'!I13,'Rpt4 v5.4.1 (All)'!P13,'Rpt4 v5.4.1 (All)'!W13,'Rpt4 v5.4.1 (All)'!AD13,'Rpt4 v5.4.1 (All)'!AK13,'Rpt4 v5.4.1 (All)'!AR13,'Rpt4 v5.4.1 (All)'!AY13,'Rpt4 v5.4.1 (All)'!BF13,'Rpt4 v5.4.1 (All)'!BM13,'Rpt4 v5.4.1 (All)'!BT13,'Rpt4 v5.4.1 (All)'!CA13,'Rpt4 v5.4.1 (All)'!CH13)</f>
        <v>0</v>
      </c>
    </row>
    <row r="14" spans="1:9" x14ac:dyDescent="0.3">
      <c r="A14" s="7" t="s">
        <v>26</v>
      </c>
      <c r="B14" s="7" t="s">
        <v>39</v>
      </c>
      <c r="C14" s="8">
        <f>SUM('Rpt4 v5.4.1 (All)'!C14,'Rpt4 v5.4.1 (All)'!J14,'Rpt4 v5.4.1 (All)'!Q14,'Rpt4 v5.4.1 (All)'!X14,'Rpt4 v5.4.1 (All)'!AE14,'Rpt4 v5.4.1 (All)'!AL14,'Rpt4 v5.4.1 (All)'!AS14,'Rpt4 v5.4.1 (All)'!AZ14,'Rpt4 v5.4.1 (All)'!BG14,'Rpt4 v5.4.1 (All)'!BN14,'Rpt4 v5.4.1 (All)'!BU14,'Rpt4 v5.4.1 (All)'!CB14)</f>
        <v>2541687.1700000009</v>
      </c>
      <c r="D14" s="8">
        <f>SUM('Rpt4 v5.4.1 (All)'!D14,'Rpt4 v5.4.1 (All)'!K14,'Rpt4 v5.4.1 (All)'!R14,'Rpt4 v5.4.1 (All)'!Y14,'Rpt4 v5.4.1 (All)'!AF14,'Rpt4 v5.4.1 (All)'!AM14,'Rpt4 v5.4.1 (All)'!AT14,'Rpt4 v5.4.1 (All)'!BA14,'Rpt4 v5.4.1 (All)'!BH14,'Rpt4 v5.4.1 (All)'!BO14,'Rpt4 v5.4.1 (All)'!BV14,'Rpt4 v5.4.1 (All)'!CC14)</f>
        <v>2528698.46</v>
      </c>
      <c r="E14" s="8">
        <f>SUM('Rpt4 v5.4.1 (All)'!E14,'Rpt4 v5.4.1 (All)'!L14,'Rpt4 v5.4.1 (All)'!S14,'Rpt4 v5.4.1 (All)'!Z14,'Rpt4 v5.4.1 (All)'!AG14,'Rpt4 v5.4.1 (All)'!AN14,'Rpt4 v5.4.1 (All)'!AU14,'Rpt4 v5.4.1 (All)'!BB14,'Rpt4 v5.4.1 (All)'!BI14,'Rpt4 v5.4.1 (All)'!BP14,'Rpt4 v5.4.1 (All)'!BW14,'Rpt4 v5.4.1 (All)'!CD14)</f>
        <v>149867.94999999998</v>
      </c>
      <c r="F14" s="8">
        <f>SUM('Rpt4 v5.4.1 (All)'!F14,'Rpt4 v5.4.1 (All)'!M14,'Rpt4 v5.4.1 (All)'!T14,'Rpt4 v5.4.1 (All)'!AA14,'Rpt4 v5.4.1 (All)'!AH14,'Rpt4 v5.4.1 (All)'!AO14,'Rpt4 v5.4.1 (All)'!AV14,'Rpt4 v5.4.1 (All)'!BC14,'Rpt4 v5.4.1 (All)'!BJ14,'Rpt4 v5.4.1 (All)'!BQ14,'Rpt4 v5.4.1 (All)'!BX14,'Rpt4 v5.4.1 (All)'!CE14)</f>
        <v>2039743.49</v>
      </c>
      <c r="G14" s="8">
        <f>SUM('Rpt4 v5.4.1 (All)'!G14,'Rpt4 v5.4.1 (All)'!N14,'Rpt4 v5.4.1 (All)'!U14,'Rpt4 v5.4.1 (All)'!AB14,'Rpt4 v5.4.1 (All)'!AI14,'Rpt4 v5.4.1 (All)'!AP14,'Rpt4 v5.4.1 (All)'!AW14,'Rpt4 v5.4.1 (All)'!BD14,'Rpt4 v5.4.1 (All)'!BK14,'Rpt4 v5.4.1 (All)'!BR14,'Rpt4 v5.4.1 (All)'!BY14,'Rpt4 v5.4.1 (All)'!CF14)</f>
        <v>310728.64</v>
      </c>
      <c r="H14" s="8">
        <f>SUM('Rpt4 v5.4.1 (All)'!H14,'Rpt4 v5.4.1 (All)'!O14,'Rpt4 v5.4.1 (All)'!V14,'Rpt4 v5.4.1 (All)'!AC14,'Rpt4 v5.4.1 (All)'!AJ14,'Rpt4 v5.4.1 (All)'!AQ14,'Rpt4 v5.4.1 (All)'!AX14,'Rpt4 v5.4.1 (All)'!BE14,'Rpt4 v5.4.1 (All)'!BL14,'Rpt4 v5.4.1 (All)'!BS14,'Rpt4 v5.4.1 (All)'!BZ14,'Rpt4 v5.4.1 (All)'!CG14)</f>
        <v>18374.91</v>
      </c>
      <c r="I14" s="8">
        <f>SUM('Rpt4 v5.4.1 (All)'!I14,'Rpt4 v5.4.1 (All)'!P14,'Rpt4 v5.4.1 (All)'!W14,'Rpt4 v5.4.1 (All)'!AD14,'Rpt4 v5.4.1 (All)'!AK14,'Rpt4 v5.4.1 (All)'!AR14,'Rpt4 v5.4.1 (All)'!AY14,'Rpt4 v5.4.1 (All)'!BF14,'Rpt4 v5.4.1 (All)'!BM14,'Rpt4 v5.4.1 (All)'!BT14,'Rpt4 v5.4.1 (All)'!CA14,'Rpt4 v5.4.1 (All)'!CH14)</f>
        <v>9983.4699999999993</v>
      </c>
    </row>
    <row r="15" spans="1:9" x14ac:dyDescent="0.3">
      <c r="A15" s="7" t="s">
        <v>26</v>
      </c>
      <c r="B15" s="7" t="s">
        <v>40</v>
      </c>
      <c r="C15" s="8">
        <f>SUM('Rpt4 v5.4.1 (All)'!C15,'Rpt4 v5.4.1 (All)'!J15,'Rpt4 v5.4.1 (All)'!Q15,'Rpt4 v5.4.1 (All)'!X15,'Rpt4 v5.4.1 (All)'!AE15,'Rpt4 v5.4.1 (All)'!AL15,'Rpt4 v5.4.1 (All)'!AS15,'Rpt4 v5.4.1 (All)'!AZ15,'Rpt4 v5.4.1 (All)'!BG15,'Rpt4 v5.4.1 (All)'!BN15,'Rpt4 v5.4.1 (All)'!BU15,'Rpt4 v5.4.1 (All)'!CB15)</f>
        <v>-11224219.510000002</v>
      </c>
      <c r="D15" s="8">
        <f>SUM('Rpt4 v5.4.1 (All)'!D15,'Rpt4 v5.4.1 (All)'!K15,'Rpt4 v5.4.1 (All)'!R15,'Rpt4 v5.4.1 (All)'!Y15,'Rpt4 v5.4.1 (All)'!AF15,'Rpt4 v5.4.1 (All)'!AM15,'Rpt4 v5.4.1 (All)'!AT15,'Rpt4 v5.4.1 (All)'!BA15,'Rpt4 v5.4.1 (All)'!BH15,'Rpt4 v5.4.1 (All)'!BO15,'Rpt4 v5.4.1 (All)'!BV15,'Rpt4 v5.4.1 (All)'!CC15)</f>
        <v>887147.75</v>
      </c>
      <c r="E15" s="8">
        <f>SUM('Rpt4 v5.4.1 (All)'!E15,'Rpt4 v5.4.1 (All)'!L15,'Rpt4 v5.4.1 (All)'!S15,'Rpt4 v5.4.1 (All)'!Z15,'Rpt4 v5.4.1 (All)'!AG15,'Rpt4 v5.4.1 (All)'!AN15,'Rpt4 v5.4.1 (All)'!AU15,'Rpt4 v5.4.1 (All)'!BB15,'Rpt4 v5.4.1 (All)'!BI15,'Rpt4 v5.4.1 (All)'!BP15,'Rpt4 v5.4.1 (All)'!BW15,'Rpt4 v5.4.1 (All)'!CD15)</f>
        <v>32.010000000000005</v>
      </c>
      <c r="F15" s="8">
        <f>SUM('Rpt4 v5.4.1 (All)'!F15,'Rpt4 v5.4.1 (All)'!M15,'Rpt4 v5.4.1 (All)'!T15,'Rpt4 v5.4.1 (All)'!AA15,'Rpt4 v5.4.1 (All)'!AH15,'Rpt4 v5.4.1 (All)'!AO15,'Rpt4 v5.4.1 (All)'!AV15,'Rpt4 v5.4.1 (All)'!BC15,'Rpt4 v5.4.1 (All)'!BJ15,'Rpt4 v5.4.1 (All)'!BQ15,'Rpt4 v5.4.1 (All)'!BX15,'Rpt4 v5.4.1 (All)'!CE15)</f>
        <v>832931.47999999986</v>
      </c>
      <c r="G15" s="8">
        <f>SUM('Rpt4 v5.4.1 (All)'!G15,'Rpt4 v5.4.1 (All)'!N15,'Rpt4 v5.4.1 (All)'!U15,'Rpt4 v5.4.1 (All)'!AB15,'Rpt4 v5.4.1 (All)'!AI15,'Rpt4 v5.4.1 (All)'!AP15,'Rpt4 v5.4.1 (All)'!AW15,'Rpt4 v5.4.1 (All)'!BD15,'Rpt4 v5.4.1 (All)'!BK15,'Rpt4 v5.4.1 (All)'!BR15,'Rpt4 v5.4.1 (All)'!BY15,'Rpt4 v5.4.1 (All)'!CF15)</f>
        <v>49987.81</v>
      </c>
      <c r="H15" s="8">
        <f>SUM('Rpt4 v5.4.1 (All)'!H15,'Rpt4 v5.4.1 (All)'!O15,'Rpt4 v5.4.1 (All)'!V15,'Rpt4 v5.4.1 (All)'!AC15,'Rpt4 v5.4.1 (All)'!AJ15,'Rpt4 v5.4.1 (All)'!AQ15,'Rpt4 v5.4.1 (All)'!AX15,'Rpt4 v5.4.1 (All)'!BE15,'Rpt4 v5.4.1 (All)'!BL15,'Rpt4 v5.4.1 (All)'!BS15,'Rpt4 v5.4.1 (All)'!BZ15,'Rpt4 v5.4.1 (All)'!CG15)</f>
        <v>374.91</v>
      </c>
      <c r="I15" s="8">
        <f>SUM('Rpt4 v5.4.1 (All)'!I15,'Rpt4 v5.4.1 (All)'!P15,'Rpt4 v5.4.1 (All)'!W15,'Rpt4 v5.4.1 (All)'!AD15,'Rpt4 v5.4.1 (All)'!AK15,'Rpt4 v5.4.1 (All)'!AR15,'Rpt4 v5.4.1 (All)'!AY15,'Rpt4 v5.4.1 (All)'!BF15,'Rpt4 v5.4.1 (All)'!BM15,'Rpt4 v5.4.1 (All)'!BT15,'Rpt4 v5.4.1 (All)'!CA15,'Rpt4 v5.4.1 (All)'!CH15)</f>
        <v>3821.5399999999995</v>
      </c>
    </row>
    <row r="16" spans="1:9" x14ac:dyDescent="0.3">
      <c r="A16" s="7" t="s">
        <v>26</v>
      </c>
      <c r="B16" s="7" t="s">
        <v>50</v>
      </c>
      <c r="C16" s="8">
        <f>SUM('Rpt4 v5.4.1 (All)'!C16,'Rpt4 v5.4.1 (All)'!J16,'Rpt4 v5.4.1 (All)'!Q16,'Rpt4 v5.4.1 (All)'!X16,'Rpt4 v5.4.1 (All)'!AE16,'Rpt4 v5.4.1 (All)'!AL16,'Rpt4 v5.4.1 (All)'!AS16,'Rpt4 v5.4.1 (All)'!AZ16,'Rpt4 v5.4.1 (All)'!BG16,'Rpt4 v5.4.1 (All)'!BN16,'Rpt4 v5.4.1 (All)'!BU16,'Rpt4 v5.4.1 (All)'!CB16)</f>
        <v>447053759.42999995</v>
      </c>
      <c r="D16" s="8">
        <f>SUM('Rpt4 v5.4.1 (All)'!D16,'Rpt4 v5.4.1 (All)'!K16,'Rpt4 v5.4.1 (All)'!R16,'Rpt4 v5.4.1 (All)'!Y16,'Rpt4 v5.4.1 (All)'!AF16,'Rpt4 v5.4.1 (All)'!AM16,'Rpt4 v5.4.1 (All)'!AT16,'Rpt4 v5.4.1 (All)'!BA16,'Rpt4 v5.4.1 (All)'!BH16,'Rpt4 v5.4.1 (All)'!BO16,'Rpt4 v5.4.1 (All)'!BV16,'Rpt4 v5.4.1 (All)'!CC16)</f>
        <v>443019161.32000005</v>
      </c>
      <c r="E16" s="8">
        <f>SUM('Rpt4 v5.4.1 (All)'!E16,'Rpt4 v5.4.1 (All)'!L16,'Rpt4 v5.4.1 (All)'!S16,'Rpt4 v5.4.1 (All)'!Z16,'Rpt4 v5.4.1 (All)'!AG16,'Rpt4 v5.4.1 (All)'!AN16,'Rpt4 v5.4.1 (All)'!AU16,'Rpt4 v5.4.1 (All)'!BB16,'Rpt4 v5.4.1 (All)'!BI16,'Rpt4 v5.4.1 (All)'!BP16,'Rpt4 v5.4.1 (All)'!BW16,'Rpt4 v5.4.1 (All)'!CD16)</f>
        <v>6076607.5</v>
      </c>
      <c r="F16" s="8">
        <f>SUM('Rpt4 v5.4.1 (All)'!F16,'Rpt4 v5.4.1 (All)'!M16,'Rpt4 v5.4.1 (All)'!T16,'Rpt4 v5.4.1 (All)'!AA16,'Rpt4 v5.4.1 (All)'!AH16,'Rpt4 v5.4.1 (All)'!AO16,'Rpt4 v5.4.1 (All)'!AV16,'Rpt4 v5.4.1 (All)'!BC16,'Rpt4 v5.4.1 (All)'!BJ16,'Rpt4 v5.4.1 (All)'!BQ16,'Rpt4 v5.4.1 (All)'!BX16,'Rpt4 v5.4.1 (All)'!CE16)</f>
        <v>385307247.22999996</v>
      </c>
      <c r="G16" s="8">
        <f>SUM('Rpt4 v5.4.1 (All)'!G16,'Rpt4 v5.4.1 (All)'!N16,'Rpt4 v5.4.1 (All)'!U16,'Rpt4 v5.4.1 (All)'!AB16,'Rpt4 v5.4.1 (All)'!AI16,'Rpt4 v5.4.1 (All)'!AP16,'Rpt4 v5.4.1 (All)'!AW16,'Rpt4 v5.4.1 (All)'!BD16,'Rpt4 v5.4.1 (All)'!BK16,'Rpt4 v5.4.1 (All)'!BR16,'Rpt4 v5.4.1 (All)'!BY16,'Rpt4 v5.4.1 (All)'!CF16)</f>
        <v>42674485.120000005</v>
      </c>
      <c r="H16" s="8">
        <f>SUM('Rpt4 v5.4.1 (All)'!H16,'Rpt4 v5.4.1 (All)'!O16,'Rpt4 v5.4.1 (All)'!V16,'Rpt4 v5.4.1 (All)'!AC16,'Rpt4 v5.4.1 (All)'!AJ16,'Rpt4 v5.4.1 (All)'!AQ16,'Rpt4 v5.4.1 (All)'!AX16,'Rpt4 v5.4.1 (All)'!BE16,'Rpt4 v5.4.1 (All)'!BL16,'Rpt4 v5.4.1 (All)'!BS16,'Rpt4 v5.4.1 (All)'!BZ16,'Rpt4 v5.4.1 (All)'!CG16)</f>
        <v>5245750.33</v>
      </c>
      <c r="I16" s="8">
        <f>SUM('Rpt4 v5.4.1 (All)'!I16,'Rpt4 v5.4.1 (All)'!P16,'Rpt4 v5.4.1 (All)'!W16,'Rpt4 v5.4.1 (All)'!AD16,'Rpt4 v5.4.1 (All)'!AK16,'Rpt4 v5.4.1 (All)'!AR16,'Rpt4 v5.4.1 (All)'!AY16,'Rpt4 v5.4.1 (All)'!BF16,'Rpt4 v5.4.1 (All)'!BM16,'Rpt4 v5.4.1 (All)'!BT16,'Rpt4 v5.4.1 (All)'!CA16,'Rpt4 v5.4.1 (All)'!CH16)</f>
        <v>3715071.19</v>
      </c>
    </row>
    <row r="17" spans="1:9" x14ac:dyDescent="0.3">
      <c r="A17" s="9" t="s">
        <v>26</v>
      </c>
      <c r="B17" s="9" t="s">
        <v>51</v>
      </c>
      <c r="C17" s="10">
        <f t="shared" ref="C17:I17" si="0">C16-C15</f>
        <v>458277978.93999994</v>
      </c>
      <c r="D17" s="10">
        <f>D16-D15</f>
        <v>442132013.57000005</v>
      </c>
      <c r="E17" s="10">
        <f t="shared" si="0"/>
        <v>6076575.4900000002</v>
      </c>
      <c r="F17" s="10">
        <f t="shared" si="0"/>
        <v>384474315.74999994</v>
      </c>
      <c r="G17" s="10">
        <f t="shared" si="0"/>
        <v>42624497.310000002</v>
      </c>
      <c r="H17" s="10">
        <f t="shared" si="0"/>
        <v>5245375.42</v>
      </c>
      <c r="I17" s="10">
        <f t="shared" si="0"/>
        <v>3711249.65</v>
      </c>
    </row>
    <row r="18" spans="1:9" x14ac:dyDescent="0.3">
      <c r="A18" s="9" t="s">
        <v>26</v>
      </c>
      <c r="B18" s="9" t="s">
        <v>61</v>
      </c>
      <c r="C18" s="8">
        <f>C17-C19</f>
        <v>458244686.21999991</v>
      </c>
      <c r="D18" s="8">
        <f t="shared" ref="D18:I18" si="1">D17-D19</f>
        <v>442131952.79000008</v>
      </c>
      <c r="E18" s="8">
        <f t="shared" si="1"/>
        <v>6076575.4900000002</v>
      </c>
      <c r="F18" s="8">
        <f t="shared" si="1"/>
        <v>384474315.74999994</v>
      </c>
      <c r="G18" s="8">
        <f t="shared" si="1"/>
        <v>42624497.310000002</v>
      </c>
      <c r="H18" s="8">
        <f t="shared" si="1"/>
        <v>5245375.42</v>
      </c>
      <c r="I18" s="8">
        <f t="shared" si="1"/>
        <v>3711188.87</v>
      </c>
    </row>
    <row r="19" spans="1:9" x14ac:dyDescent="0.3">
      <c r="A19" s="9" t="s">
        <v>26</v>
      </c>
      <c r="B19" s="9" t="s">
        <v>62</v>
      </c>
      <c r="C19" s="8">
        <f>SUM('Rpt4 v5.4.1 (Stormwater Only)'!C16,'Rpt4 v5.4.1 (Stormwater Only)'!J16,'Rpt4 v5.4.1 (Stormwater Only)'!Q16,'Rpt4 v5.4.1 (Stormwater Only)'!X16,'Rpt4 v5.4.1 (Stormwater Only)'!AE16,'Rpt4 v5.4.1 (Stormwater Only)'!AL16,'Rpt4 v5.4.1 (Stormwater Only)'!AS16,'Rpt4 v5.4.1 (Stormwater Only)'!AZ16,'Rpt4 v5.4.1 (Stormwater Only)'!BG16,'Rpt4 v5.4.1 (Stormwater Only)'!BN16,'Rpt4 v5.4.1 (Stormwater Only)'!BU16,'Rpt4 v5.4.1 (Stormwater Only)'!CB16)</f>
        <v>33292.720000000001</v>
      </c>
      <c r="D19" s="8">
        <f>SUM('Rpt4 v5.4.1 (Stormwater Only)'!D16,'Rpt4 v5.4.1 (Stormwater Only)'!K16,'Rpt4 v5.4.1 (Stormwater Only)'!R16,'Rpt4 v5.4.1 (Stormwater Only)'!Y16,'Rpt4 v5.4.1 (Stormwater Only)'!AF16,'Rpt4 v5.4.1 (Stormwater Only)'!AM16,'Rpt4 v5.4.1 (Stormwater Only)'!AT16,'Rpt4 v5.4.1 (Stormwater Only)'!BA16,'Rpt4 v5.4.1 (Stormwater Only)'!BH16,'Rpt4 v5.4.1 (Stormwater Only)'!BO16,'Rpt4 v5.4.1 (Stormwater Only)'!BV16,'Rpt4 v5.4.1 (Stormwater Only)'!CC16)</f>
        <v>60.78</v>
      </c>
      <c r="E19" s="8">
        <f>SUM('Rpt4 v5.4.1 (Stormwater Only)'!E16,'Rpt4 v5.4.1 (Stormwater Only)'!L16,'Rpt4 v5.4.1 (Stormwater Only)'!S16,'Rpt4 v5.4.1 (Stormwater Only)'!Z16,'Rpt4 v5.4.1 (Stormwater Only)'!AG16,'Rpt4 v5.4.1 (Stormwater Only)'!AN16,'Rpt4 v5.4.1 (Stormwater Only)'!AU16,'Rpt4 v5.4.1 (Stormwater Only)'!BB16,'Rpt4 v5.4.1 (Stormwater Only)'!BI16,'Rpt4 v5.4.1 (Stormwater Only)'!BP16,'Rpt4 v5.4.1 (Stormwater Only)'!BW16,'Rpt4 v5.4.1 (Stormwater Only)'!CD16)-((SUM('Rpt4 v5.4.1 (Stormwater Only)'!E15,'Rpt4 v5.4.1 (Stormwater Only)'!L15,'Rpt4 v5.4.1 (Stormwater Only)'!S15,'Rpt4 v5.4.1 (Stormwater Only)'!Z15,'Rpt4 v5.4.1 (Stormwater Only)'!AG15,'Rpt4 v5.4.1 (Stormwater Only)'!AN15,'Rpt4 v5.4.1 (Stormwater Only)'!AU15,'Rpt4 v5.4.1 (Stormwater Only)'!BB15,'Rpt4 v5.4.1 (Stormwater Only)'!BI15,'Rpt4 v5.4.1 (Stormwater Only)'!BP15,'Rpt4 v5.4.1 (Stormwater Only)'!BW15,'Rpt4 v5.4.1 (Stormwater Only)'!CD15)))</f>
        <v>0</v>
      </c>
      <c r="F19" s="8">
        <f>SUM('Rpt4 v5.4.1 (Stormwater Only)'!F16,'Rpt4 v5.4.1 (Stormwater Only)'!M16,'Rpt4 v5.4.1 (Stormwater Only)'!T16,'Rpt4 v5.4.1 (Stormwater Only)'!AA16,'Rpt4 v5.4.1 (Stormwater Only)'!AH16,'Rpt4 v5.4.1 (Stormwater Only)'!AO16,'Rpt4 v5.4.1 (Stormwater Only)'!AV16,'Rpt4 v5.4.1 (Stormwater Only)'!BC16,'Rpt4 v5.4.1 (Stormwater Only)'!BJ16,'Rpt4 v5.4.1 (Stormwater Only)'!BQ16,'Rpt4 v5.4.1 (Stormwater Only)'!BX16,'Rpt4 v5.4.1 (Stormwater Only)'!CE16)</f>
        <v>0</v>
      </c>
      <c r="G19" s="8">
        <f>SUM('Rpt4 v5.4.1 (Stormwater Only)'!G16,'Rpt4 v5.4.1 (Stormwater Only)'!N16,'Rpt4 v5.4.1 (Stormwater Only)'!U16,'Rpt4 v5.4.1 (Stormwater Only)'!AB16,'Rpt4 v5.4.1 (Stormwater Only)'!AI16,'Rpt4 v5.4.1 (Stormwater Only)'!AP16,'Rpt4 v5.4.1 (Stormwater Only)'!AW16,'Rpt4 v5.4.1 (Stormwater Only)'!BD16,'Rpt4 v5.4.1 (Stormwater Only)'!BK16,'Rpt4 v5.4.1 (Stormwater Only)'!BR16,'Rpt4 v5.4.1 (Stormwater Only)'!BY16,'Rpt4 v5.4.1 (Stormwater Only)'!CF16)</f>
        <v>0</v>
      </c>
      <c r="H19" s="8">
        <f>SUM('Rpt4 v5.4.1 (Stormwater Only)'!H16,'Rpt4 v5.4.1 (Stormwater Only)'!O16,'Rpt4 v5.4.1 (Stormwater Only)'!V16,'Rpt4 v5.4.1 (Stormwater Only)'!AC16,'Rpt4 v5.4.1 (Stormwater Only)'!AJ16,'Rpt4 v5.4.1 (Stormwater Only)'!AQ16,'Rpt4 v5.4.1 (Stormwater Only)'!AX16,'Rpt4 v5.4.1 (Stormwater Only)'!BE16,'Rpt4 v5.4.1 (Stormwater Only)'!BL16,'Rpt4 v5.4.1 (Stormwater Only)'!BS16,'Rpt4 v5.4.1 (Stormwater Only)'!BZ16,'Rpt4 v5.4.1 (Stormwater Only)'!CG16)</f>
        <v>0</v>
      </c>
      <c r="I19" s="8">
        <f>SUM('Rpt4 v5.4.1 (Stormwater Only)'!I16,'Rpt4 v5.4.1 (Stormwater Only)'!P16,'Rpt4 v5.4.1 (Stormwater Only)'!W16,'Rpt4 v5.4.1 (Stormwater Only)'!AD16,'Rpt4 v5.4.1 (Stormwater Only)'!AK16,'Rpt4 v5.4.1 (Stormwater Only)'!AR16,'Rpt4 v5.4.1 (Stormwater Only)'!AY16,'Rpt4 v5.4.1 (Stormwater Only)'!BF16,'Rpt4 v5.4.1 (Stormwater Only)'!BM16,'Rpt4 v5.4.1 (Stormwater Only)'!BT16,'Rpt4 v5.4.1 (Stormwater Only)'!CA16,'Rpt4 v5.4.1 (Stormwater Only)'!CH16)</f>
        <v>60.78</v>
      </c>
    </row>
    <row r="20" spans="1:9" x14ac:dyDescent="0.3">
      <c r="A20" s="7" t="s">
        <v>26</v>
      </c>
      <c r="B20" s="11" t="s">
        <v>52</v>
      </c>
      <c r="C20" s="12"/>
      <c r="D20" s="13">
        <f>D17/$C17</f>
        <v>0.96476818413281473</v>
      </c>
      <c r="E20" s="13">
        <f t="shared" ref="E20:I20" si="2">E17/$C17</f>
        <v>1.3259584289987402E-2</v>
      </c>
      <c r="F20" s="13">
        <f t="shared" si="2"/>
        <v>0.83895437576837451</v>
      </c>
      <c r="G20" s="13">
        <f t="shared" si="2"/>
        <v>9.3010136355647616E-2</v>
      </c>
      <c r="H20" s="13">
        <f t="shared" si="2"/>
        <v>1.1445837812527211E-2</v>
      </c>
      <c r="I20" s="13">
        <f t="shared" si="2"/>
        <v>8.0982500153818117E-3</v>
      </c>
    </row>
    <row r="21" spans="1:9" x14ac:dyDescent="0.3">
      <c r="A21" s="7" t="s">
        <v>26</v>
      </c>
      <c r="B21" s="11" t="s">
        <v>63</v>
      </c>
      <c r="C21" s="12"/>
      <c r="D21" s="13">
        <f t="shared" ref="D21:I21" si="3">D18/$C18</f>
        <v>0.96483814452293681</v>
      </c>
      <c r="E21" s="13">
        <f t="shared" si="3"/>
        <v>1.326054763476882E-2</v>
      </c>
      <c r="F21" s="13">
        <f t="shared" si="3"/>
        <v>0.83901532808045842</v>
      </c>
      <c r="G21" s="13">
        <f t="shared" si="3"/>
        <v>9.301689379445699E-2</v>
      </c>
      <c r="H21" s="13">
        <f t="shared" si="3"/>
        <v>1.1446669383705048E-2</v>
      </c>
      <c r="I21" s="13">
        <f t="shared" si="3"/>
        <v>8.0987057386592044E-3</v>
      </c>
    </row>
    <row r="22" spans="1:9" x14ac:dyDescent="0.3">
      <c r="A22" s="7" t="s">
        <v>26</v>
      </c>
      <c r="B22" s="11" t="s">
        <v>64</v>
      </c>
      <c r="C22" s="12"/>
      <c r="D22" s="13">
        <f t="shared" ref="D22:I22" si="4">D19/$C19</f>
        <v>1.8256243406967049E-3</v>
      </c>
      <c r="E22" s="13">
        <f t="shared" si="4"/>
        <v>0</v>
      </c>
      <c r="F22" s="13">
        <f t="shared" si="4"/>
        <v>0</v>
      </c>
      <c r="G22" s="13">
        <f t="shared" si="4"/>
        <v>0</v>
      </c>
      <c r="H22" s="13">
        <f t="shared" si="4"/>
        <v>0</v>
      </c>
      <c r="I22" s="13">
        <f t="shared" si="4"/>
        <v>1.8256243406967049E-3</v>
      </c>
    </row>
    <row r="23" spans="1:9" x14ac:dyDescent="0.3">
      <c r="A23" s="14"/>
      <c r="B23" s="14"/>
      <c r="C23" s="8"/>
      <c r="D23" s="8"/>
      <c r="E23" s="8"/>
      <c r="F23" s="8"/>
      <c r="G23" s="8"/>
      <c r="H23" s="8"/>
      <c r="I23" s="8"/>
    </row>
    <row r="24" spans="1:9" x14ac:dyDescent="0.3">
      <c r="A24" s="6" t="s">
        <v>0</v>
      </c>
      <c r="B24" s="6" t="s">
        <v>1</v>
      </c>
      <c r="C24" s="6" t="s">
        <v>48</v>
      </c>
      <c r="D24" s="6" t="s">
        <v>3</v>
      </c>
      <c r="E24" s="6" t="s">
        <v>49</v>
      </c>
      <c r="F24" s="6" t="s">
        <v>53</v>
      </c>
      <c r="G24" s="6" t="s">
        <v>54</v>
      </c>
      <c r="H24" s="6" t="s">
        <v>55</v>
      </c>
      <c r="I24" s="6" t="s">
        <v>56</v>
      </c>
    </row>
    <row r="25" spans="1:9" x14ac:dyDescent="0.3">
      <c r="A25" s="7" t="s">
        <v>41</v>
      </c>
      <c r="B25" s="7" t="s">
        <v>27</v>
      </c>
      <c r="C25" s="8">
        <f>SUM('Rpt4 v5.4.1 (All)'!C18,'Rpt4 v5.4.1 (All)'!J18,'Rpt4 v5.4.1 (All)'!Q18,'Rpt4 v5.4.1 (All)'!X18,'Rpt4 v5.4.1 (All)'!AE18,'Rpt4 v5.4.1 (All)'!AL18,'Rpt4 v5.4.1 (All)'!AS18,'Rpt4 v5.4.1 (All)'!AZ18,'Rpt4 v5.4.1 (All)'!BG18,'Rpt4 v5.4.1 (All)'!BN18,'Rpt4 v5.4.1 (All)'!BU18,'Rpt4 v5.4.1 (All)'!CB18)</f>
        <v>304125292.78000003</v>
      </c>
      <c r="D25" s="8">
        <f>SUM('Rpt4 v5.4.1 (All)'!D18,'Rpt4 v5.4.1 (All)'!K18,'Rpt4 v5.4.1 (All)'!R18,'Rpt4 v5.4.1 (All)'!Y18,'Rpt4 v5.4.1 (All)'!AF18,'Rpt4 v5.4.1 (All)'!AM18,'Rpt4 v5.4.1 (All)'!AT18,'Rpt4 v5.4.1 (All)'!BA18,'Rpt4 v5.4.1 (All)'!BH18,'Rpt4 v5.4.1 (All)'!BO18,'Rpt4 v5.4.1 (All)'!BV18,'Rpt4 v5.4.1 (All)'!CC18)</f>
        <v>286040183.05000001</v>
      </c>
      <c r="E25" s="8">
        <f>SUM('Rpt4 v5.4.1 (All)'!E18,'Rpt4 v5.4.1 (All)'!L18,'Rpt4 v5.4.1 (All)'!S18,'Rpt4 v5.4.1 (All)'!Z18,'Rpt4 v5.4.1 (All)'!AG18,'Rpt4 v5.4.1 (All)'!AN18,'Rpt4 v5.4.1 (All)'!AU18,'Rpt4 v5.4.1 (All)'!BB18,'Rpt4 v5.4.1 (All)'!BI18,'Rpt4 v5.4.1 (All)'!BP18,'Rpt4 v5.4.1 (All)'!BW18,'Rpt4 v5.4.1 (All)'!CD18)</f>
        <v>1561914.0399999996</v>
      </c>
      <c r="F25" s="8">
        <f>SUM('Rpt4 v5.4.1 (All)'!F18,'Rpt4 v5.4.1 (All)'!M18,'Rpt4 v5.4.1 (All)'!T18,'Rpt4 v5.4.1 (All)'!AA18,'Rpt4 v5.4.1 (All)'!AH18,'Rpt4 v5.4.1 (All)'!AO18,'Rpt4 v5.4.1 (All)'!AV18,'Rpt4 v5.4.1 (All)'!BC18,'Rpt4 v5.4.1 (All)'!BJ18,'Rpt4 v5.4.1 (All)'!BQ18,'Rpt4 v5.4.1 (All)'!BX18,'Rpt4 v5.4.1 (All)'!CE18)</f>
        <v>247156931.57999998</v>
      </c>
      <c r="G25" s="8">
        <f>SUM('Rpt4 v5.4.1 (All)'!G18,'Rpt4 v5.4.1 (All)'!N18,'Rpt4 v5.4.1 (All)'!U18,'Rpt4 v5.4.1 (All)'!AB18,'Rpt4 v5.4.1 (All)'!AI18,'Rpt4 v5.4.1 (All)'!AP18,'Rpt4 v5.4.1 (All)'!AW18,'Rpt4 v5.4.1 (All)'!BD18,'Rpt4 v5.4.1 (All)'!BK18,'Rpt4 v5.4.1 (All)'!BR18,'Rpt4 v5.4.1 (All)'!BY18,'Rpt4 v5.4.1 (All)'!CF18)</f>
        <v>31293719</v>
      </c>
      <c r="H25" s="8">
        <f>SUM('Rpt4 v5.4.1 (All)'!H18,'Rpt4 v5.4.1 (All)'!O18,'Rpt4 v5.4.1 (All)'!V18,'Rpt4 v5.4.1 (All)'!AC18,'Rpt4 v5.4.1 (All)'!AJ18,'Rpt4 v5.4.1 (All)'!AQ18,'Rpt4 v5.4.1 (All)'!AX18,'Rpt4 v5.4.1 (All)'!BE18,'Rpt4 v5.4.1 (All)'!BL18,'Rpt4 v5.4.1 (All)'!BS18,'Rpt4 v5.4.1 (All)'!BZ18,'Rpt4 v5.4.1 (All)'!CG18)</f>
        <v>3949457.85</v>
      </c>
      <c r="I25" s="8">
        <f>SUM('Rpt4 v5.4.1 (All)'!I18,'Rpt4 v5.4.1 (All)'!P18,'Rpt4 v5.4.1 (All)'!W18,'Rpt4 v5.4.1 (All)'!AD18,'Rpt4 v5.4.1 (All)'!AK18,'Rpt4 v5.4.1 (All)'!AR18,'Rpt4 v5.4.1 (All)'!AY18,'Rpt4 v5.4.1 (All)'!BF18,'Rpt4 v5.4.1 (All)'!BM18,'Rpt4 v5.4.1 (All)'!BT18,'Rpt4 v5.4.1 (All)'!CA18,'Rpt4 v5.4.1 (All)'!CH18)</f>
        <v>2078160.58</v>
      </c>
    </row>
    <row r="26" spans="1:9" x14ac:dyDescent="0.3">
      <c r="A26" s="7" t="s">
        <v>41</v>
      </c>
      <c r="B26" s="7" t="s">
        <v>28</v>
      </c>
      <c r="C26" s="8">
        <f>SUM('Rpt4 v5.4.1 (All)'!C19,'Rpt4 v5.4.1 (All)'!J19,'Rpt4 v5.4.1 (All)'!Q19,'Rpt4 v5.4.1 (All)'!X19,'Rpt4 v5.4.1 (All)'!AE19,'Rpt4 v5.4.1 (All)'!AL19,'Rpt4 v5.4.1 (All)'!AS19,'Rpt4 v5.4.1 (All)'!AZ19,'Rpt4 v5.4.1 (All)'!BG19,'Rpt4 v5.4.1 (All)'!BN19,'Rpt4 v5.4.1 (All)'!BU19,'Rpt4 v5.4.1 (All)'!CB19)</f>
        <v>93806020.730000019</v>
      </c>
      <c r="D26" s="8">
        <f>SUM('Rpt4 v5.4.1 (All)'!D19,'Rpt4 v5.4.1 (All)'!K19,'Rpt4 v5.4.1 (All)'!R19,'Rpt4 v5.4.1 (All)'!Y19,'Rpt4 v5.4.1 (All)'!AF19,'Rpt4 v5.4.1 (All)'!AM19,'Rpt4 v5.4.1 (All)'!AT19,'Rpt4 v5.4.1 (All)'!BA19,'Rpt4 v5.4.1 (All)'!BH19,'Rpt4 v5.4.1 (All)'!BO19,'Rpt4 v5.4.1 (All)'!BV19,'Rpt4 v5.4.1 (All)'!CC19)</f>
        <v>90840327.220000014</v>
      </c>
      <c r="E26" s="8">
        <f>SUM('Rpt4 v5.4.1 (All)'!E19,'Rpt4 v5.4.1 (All)'!L19,'Rpt4 v5.4.1 (All)'!S19,'Rpt4 v5.4.1 (All)'!Z19,'Rpt4 v5.4.1 (All)'!AG19,'Rpt4 v5.4.1 (All)'!AN19,'Rpt4 v5.4.1 (All)'!AU19,'Rpt4 v5.4.1 (All)'!BB19,'Rpt4 v5.4.1 (All)'!BI19,'Rpt4 v5.4.1 (All)'!BP19,'Rpt4 v5.4.1 (All)'!BW19,'Rpt4 v5.4.1 (All)'!CD19)</f>
        <v>1146617.0799999998</v>
      </c>
      <c r="F26" s="8">
        <f>SUM('Rpt4 v5.4.1 (All)'!F19,'Rpt4 v5.4.1 (All)'!M19,'Rpt4 v5.4.1 (All)'!T19,'Rpt4 v5.4.1 (All)'!AA19,'Rpt4 v5.4.1 (All)'!AH19,'Rpt4 v5.4.1 (All)'!AO19,'Rpt4 v5.4.1 (All)'!AV19,'Rpt4 v5.4.1 (All)'!BC19,'Rpt4 v5.4.1 (All)'!BJ19,'Rpt4 v5.4.1 (All)'!BQ19,'Rpt4 v5.4.1 (All)'!BX19,'Rpt4 v5.4.1 (All)'!CE19)</f>
        <v>80955674.24000001</v>
      </c>
      <c r="G26" s="8">
        <f>SUM('Rpt4 v5.4.1 (All)'!G19,'Rpt4 v5.4.1 (All)'!N19,'Rpt4 v5.4.1 (All)'!U19,'Rpt4 v5.4.1 (All)'!AB19,'Rpt4 v5.4.1 (All)'!AI19,'Rpt4 v5.4.1 (All)'!AP19,'Rpt4 v5.4.1 (All)'!AW19,'Rpt4 v5.4.1 (All)'!BD19,'Rpt4 v5.4.1 (All)'!BK19,'Rpt4 v5.4.1 (All)'!BR19,'Rpt4 v5.4.1 (All)'!BY19,'Rpt4 v5.4.1 (All)'!CF19)</f>
        <v>7788660.6699999999</v>
      </c>
      <c r="H26" s="8">
        <f>SUM('Rpt4 v5.4.1 (All)'!H19,'Rpt4 v5.4.1 (All)'!O19,'Rpt4 v5.4.1 (All)'!V19,'Rpt4 v5.4.1 (All)'!AC19,'Rpt4 v5.4.1 (All)'!AJ19,'Rpt4 v5.4.1 (All)'!AQ19,'Rpt4 v5.4.1 (All)'!AX19,'Rpt4 v5.4.1 (All)'!BE19,'Rpt4 v5.4.1 (All)'!BL19,'Rpt4 v5.4.1 (All)'!BS19,'Rpt4 v5.4.1 (All)'!BZ19,'Rpt4 v5.4.1 (All)'!CG19)</f>
        <v>708440.33000000007</v>
      </c>
      <c r="I26" s="8">
        <f>SUM('Rpt4 v5.4.1 (All)'!I19,'Rpt4 v5.4.1 (All)'!P19,'Rpt4 v5.4.1 (All)'!W19,'Rpt4 v5.4.1 (All)'!AD19,'Rpt4 v5.4.1 (All)'!AK19,'Rpt4 v5.4.1 (All)'!AR19,'Rpt4 v5.4.1 (All)'!AY19,'Rpt4 v5.4.1 (All)'!BF19,'Rpt4 v5.4.1 (All)'!BM19,'Rpt4 v5.4.1 (All)'!BT19,'Rpt4 v5.4.1 (All)'!CA19,'Rpt4 v5.4.1 (All)'!CH19)</f>
        <v>240934.90000000002</v>
      </c>
    </row>
    <row r="27" spans="1:9" x14ac:dyDescent="0.3">
      <c r="A27" s="7" t="s">
        <v>41</v>
      </c>
      <c r="B27" s="7" t="s">
        <v>29</v>
      </c>
      <c r="C27" s="8">
        <f>SUM('Rpt4 v5.4.1 (All)'!C20,'Rpt4 v5.4.1 (All)'!J20,'Rpt4 v5.4.1 (All)'!Q20,'Rpt4 v5.4.1 (All)'!X20,'Rpt4 v5.4.1 (All)'!AE20,'Rpt4 v5.4.1 (All)'!AL20,'Rpt4 v5.4.1 (All)'!AS20,'Rpt4 v5.4.1 (All)'!AZ20,'Rpt4 v5.4.1 (All)'!BG20,'Rpt4 v5.4.1 (All)'!BN20,'Rpt4 v5.4.1 (All)'!BU20,'Rpt4 v5.4.1 (All)'!CB20)</f>
        <v>9789594.839999998</v>
      </c>
      <c r="D27" s="8">
        <f>SUM('Rpt4 v5.4.1 (All)'!D20,'Rpt4 v5.4.1 (All)'!K20,'Rpt4 v5.4.1 (All)'!R20,'Rpt4 v5.4.1 (All)'!Y20,'Rpt4 v5.4.1 (All)'!AF20,'Rpt4 v5.4.1 (All)'!AM20,'Rpt4 v5.4.1 (All)'!AT20,'Rpt4 v5.4.1 (All)'!BA20,'Rpt4 v5.4.1 (All)'!BH20,'Rpt4 v5.4.1 (All)'!BO20,'Rpt4 v5.4.1 (All)'!BV20,'Rpt4 v5.4.1 (All)'!CC20)</f>
        <v>9343741.1699999999</v>
      </c>
      <c r="E27" s="8">
        <f>SUM('Rpt4 v5.4.1 (All)'!E20,'Rpt4 v5.4.1 (All)'!L20,'Rpt4 v5.4.1 (All)'!S20,'Rpt4 v5.4.1 (All)'!Z20,'Rpt4 v5.4.1 (All)'!AG20,'Rpt4 v5.4.1 (All)'!AN20,'Rpt4 v5.4.1 (All)'!AU20,'Rpt4 v5.4.1 (All)'!BB20,'Rpt4 v5.4.1 (All)'!BI20,'Rpt4 v5.4.1 (All)'!BP20,'Rpt4 v5.4.1 (All)'!BW20,'Rpt4 v5.4.1 (All)'!CD20)</f>
        <v>204379.65999999997</v>
      </c>
      <c r="F27" s="8">
        <f>SUM('Rpt4 v5.4.1 (All)'!F20,'Rpt4 v5.4.1 (All)'!M20,'Rpt4 v5.4.1 (All)'!T20,'Rpt4 v5.4.1 (All)'!AA20,'Rpt4 v5.4.1 (All)'!AH20,'Rpt4 v5.4.1 (All)'!AO20,'Rpt4 v5.4.1 (All)'!AV20,'Rpt4 v5.4.1 (All)'!BC20,'Rpt4 v5.4.1 (All)'!BJ20,'Rpt4 v5.4.1 (All)'!BQ20,'Rpt4 v5.4.1 (All)'!BX20,'Rpt4 v5.4.1 (All)'!CE20)</f>
        <v>8008353.9800000014</v>
      </c>
      <c r="G27" s="8">
        <f>SUM('Rpt4 v5.4.1 (All)'!G20,'Rpt4 v5.4.1 (All)'!N20,'Rpt4 v5.4.1 (All)'!U20,'Rpt4 v5.4.1 (All)'!AB20,'Rpt4 v5.4.1 (All)'!AI20,'Rpt4 v5.4.1 (All)'!AP20,'Rpt4 v5.4.1 (All)'!AW20,'Rpt4 v5.4.1 (All)'!BD20,'Rpt4 v5.4.1 (All)'!BK20,'Rpt4 v5.4.1 (All)'!BR20,'Rpt4 v5.4.1 (All)'!BY20,'Rpt4 v5.4.1 (All)'!CF20)</f>
        <v>1102054.08</v>
      </c>
      <c r="H27" s="8">
        <f>SUM('Rpt4 v5.4.1 (All)'!H20,'Rpt4 v5.4.1 (All)'!O20,'Rpt4 v5.4.1 (All)'!V20,'Rpt4 v5.4.1 (All)'!AC20,'Rpt4 v5.4.1 (All)'!AJ20,'Rpt4 v5.4.1 (All)'!AQ20,'Rpt4 v5.4.1 (All)'!AX20,'Rpt4 v5.4.1 (All)'!BE20,'Rpt4 v5.4.1 (All)'!BL20,'Rpt4 v5.4.1 (All)'!BS20,'Rpt4 v5.4.1 (All)'!BZ20,'Rpt4 v5.4.1 (All)'!CG20)</f>
        <v>10417.42</v>
      </c>
      <c r="I27" s="8">
        <f>SUM('Rpt4 v5.4.1 (All)'!I20,'Rpt4 v5.4.1 (All)'!P20,'Rpt4 v5.4.1 (All)'!W20,'Rpt4 v5.4.1 (All)'!AD20,'Rpt4 v5.4.1 (All)'!AK20,'Rpt4 v5.4.1 (All)'!AR20,'Rpt4 v5.4.1 (All)'!AY20,'Rpt4 v5.4.1 (All)'!BF20,'Rpt4 v5.4.1 (All)'!BM20,'Rpt4 v5.4.1 (All)'!BT20,'Rpt4 v5.4.1 (All)'!CA20,'Rpt4 v5.4.1 (All)'!CH20)</f>
        <v>18536.03</v>
      </c>
    </row>
    <row r="28" spans="1:9" x14ac:dyDescent="0.3">
      <c r="A28" s="7" t="s">
        <v>41</v>
      </c>
      <c r="B28" s="7" t="s">
        <v>30</v>
      </c>
      <c r="C28" s="8">
        <f>SUM('Rpt4 v5.4.1 (All)'!C21,'Rpt4 v5.4.1 (All)'!J21,'Rpt4 v5.4.1 (All)'!Q21,'Rpt4 v5.4.1 (All)'!X21,'Rpt4 v5.4.1 (All)'!AE21,'Rpt4 v5.4.1 (All)'!AL21,'Rpt4 v5.4.1 (All)'!AS21,'Rpt4 v5.4.1 (All)'!AZ21,'Rpt4 v5.4.1 (All)'!BG21,'Rpt4 v5.4.1 (All)'!BN21,'Rpt4 v5.4.1 (All)'!BU21,'Rpt4 v5.4.1 (All)'!CB21)</f>
        <v>1558840.8900000001</v>
      </c>
      <c r="D28" s="8">
        <f>SUM('Rpt4 v5.4.1 (All)'!D21,'Rpt4 v5.4.1 (All)'!K21,'Rpt4 v5.4.1 (All)'!R21,'Rpt4 v5.4.1 (All)'!Y21,'Rpt4 v5.4.1 (All)'!AF21,'Rpt4 v5.4.1 (All)'!AM21,'Rpt4 v5.4.1 (All)'!AT21,'Rpt4 v5.4.1 (All)'!BA21,'Rpt4 v5.4.1 (All)'!BH21,'Rpt4 v5.4.1 (All)'!BO21,'Rpt4 v5.4.1 (All)'!BV21,'Rpt4 v5.4.1 (All)'!CC21)</f>
        <v>1377336.07</v>
      </c>
      <c r="E28" s="8">
        <f>SUM('Rpt4 v5.4.1 (All)'!E21,'Rpt4 v5.4.1 (All)'!L21,'Rpt4 v5.4.1 (All)'!S21,'Rpt4 v5.4.1 (All)'!Z21,'Rpt4 v5.4.1 (All)'!AG21,'Rpt4 v5.4.1 (All)'!AN21,'Rpt4 v5.4.1 (All)'!AU21,'Rpt4 v5.4.1 (All)'!BB21,'Rpt4 v5.4.1 (All)'!BI21,'Rpt4 v5.4.1 (All)'!BP21,'Rpt4 v5.4.1 (All)'!BW21,'Rpt4 v5.4.1 (All)'!CD21)</f>
        <v>24003.98</v>
      </c>
      <c r="F28" s="8">
        <f>SUM('Rpt4 v5.4.1 (All)'!F21,'Rpt4 v5.4.1 (All)'!M21,'Rpt4 v5.4.1 (All)'!T21,'Rpt4 v5.4.1 (All)'!AA21,'Rpt4 v5.4.1 (All)'!AH21,'Rpt4 v5.4.1 (All)'!AO21,'Rpt4 v5.4.1 (All)'!AV21,'Rpt4 v5.4.1 (All)'!BC21,'Rpt4 v5.4.1 (All)'!BJ21,'Rpt4 v5.4.1 (All)'!BQ21,'Rpt4 v5.4.1 (All)'!BX21,'Rpt4 v5.4.1 (All)'!CE21)</f>
        <v>1048162.52</v>
      </c>
      <c r="G28" s="8">
        <f>SUM('Rpt4 v5.4.1 (All)'!G21,'Rpt4 v5.4.1 (All)'!N21,'Rpt4 v5.4.1 (All)'!U21,'Rpt4 v5.4.1 (All)'!AB21,'Rpt4 v5.4.1 (All)'!AI21,'Rpt4 v5.4.1 (All)'!AP21,'Rpt4 v5.4.1 (All)'!AW21,'Rpt4 v5.4.1 (All)'!BD21,'Rpt4 v5.4.1 (All)'!BK21,'Rpt4 v5.4.1 (All)'!BR21,'Rpt4 v5.4.1 (All)'!BY21,'Rpt4 v5.4.1 (All)'!CF21)</f>
        <v>273617.62</v>
      </c>
      <c r="H28" s="8">
        <f>SUM('Rpt4 v5.4.1 (All)'!H21,'Rpt4 v5.4.1 (All)'!O21,'Rpt4 v5.4.1 (All)'!V21,'Rpt4 v5.4.1 (All)'!AC21,'Rpt4 v5.4.1 (All)'!AJ21,'Rpt4 v5.4.1 (All)'!AQ21,'Rpt4 v5.4.1 (All)'!AX21,'Rpt4 v5.4.1 (All)'!BE21,'Rpt4 v5.4.1 (All)'!BL21,'Rpt4 v5.4.1 (All)'!BS21,'Rpt4 v5.4.1 (All)'!BZ21,'Rpt4 v5.4.1 (All)'!CG21)</f>
        <v>19433.75</v>
      </c>
      <c r="I28" s="8">
        <f>SUM('Rpt4 v5.4.1 (All)'!I21,'Rpt4 v5.4.1 (All)'!P21,'Rpt4 v5.4.1 (All)'!W21,'Rpt4 v5.4.1 (All)'!AD21,'Rpt4 v5.4.1 (All)'!AK21,'Rpt4 v5.4.1 (All)'!AR21,'Rpt4 v5.4.1 (All)'!AY21,'Rpt4 v5.4.1 (All)'!BF21,'Rpt4 v5.4.1 (All)'!BM21,'Rpt4 v5.4.1 (All)'!BT21,'Rpt4 v5.4.1 (All)'!CA21,'Rpt4 v5.4.1 (All)'!CH21)</f>
        <v>12118.2</v>
      </c>
    </row>
    <row r="29" spans="1:9" x14ac:dyDescent="0.3">
      <c r="A29" s="7" t="s">
        <v>41</v>
      </c>
      <c r="B29" s="7" t="s">
        <v>31</v>
      </c>
      <c r="C29" s="8">
        <f>SUM('Rpt4 v5.4.1 (All)'!C22,'Rpt4 v5.4.1 (All)'!J22,'Rpt4 v5.4.1 (All)'!Q22,'Rpt4 v5.4.1 (All)'!X22,'Rpt4 v5.4.1 (All)'!AE22,'Rpt4 v5.4.1 (All)'!AL22,'Rpt4 v5.4.1 (All)'!AS22,'Rpt4 v5.4.1 (All)'!AZ22,'Rpt4 v5.4.1 (All)'!BG22,'Rpt4 v5.4.1 (All)'!BN22,'Rpt4 v5.4.1 (All)'!BU22,'Rpt4 v5.4.1 (All)'!CB22)</f>
        <v>11397995.859999999</v>
      </c>
      <c r="D29" s="8">
        <f>SUM('Rpt4 v5.4.1 (All)'!D22,'Rpt4 v5.4.1 (All)'!K22,'Rpt4 v5.4.1 (All)'!R22,'Rpt4 v5.4.1 (All)'!Y22,'Rpt4 v5.4.1 (All)'!AF22,'Rpt4 v5.4.1 (All)'!AM22,'Rpt4 v5.4.1 (All)'!AT22,'Rpt4 v5.4.1 (All)'!BA22,'Rpt4 v5.4.1 (All)'!BH22,'Rpt4 v5.4.1 (All)'!BO22,'Rpt4 v5.4.1 (All)'!BV22,'Rpt4 v5.4.1 (All)'!CC22)</f>
        <v>11398267.25</v>
      </c>
      <c r="E29" s="8">
        <f>SUM('Rpt4 v5.4.1 (All)'!E22,'Rpt4 v5.4.1 (All)'!L22,'Rpt4 v5.4.1 (All)'!S22,'Rpt4 v5.4.1 (All)'!Z22,'Rpt4 v5.4.1 (All)'!AG22,'Rpt4 v5.4.1 (All)'!AN22,'Rpt4 v5.4.1 (All)'!AU22,'Rpt4 v5.4.1 (All)'!BB22,'Rpt4 v5.4.1 (All)'!BI22,'Rpt4 v5.4.1 (All)'!BP22,'Rpt4 v5.4.1 (All)'!BW22,'Rpt4 v5.4.1 (All)'!CD22)</f>
        <v>19571.91</v>
      </c>
      <c r="F29" s="8">
        <f>SUM('Rpt4 v5.4.1 (All)'!F22,'Rpt4 v5.4.1 (All)'!M22,'Rpt4 v5.4.1 (All)'!T22,'Rpt4 v5.4.1 (All)'!AA22,'Rpt4 v5.4.1 (All)'!AH22,'Rpt4 v5.4.1 (All)'!AO22,'Rpt4 v5.4.1 (All)'!AV22,'Rpt4 v5.4.1 (All)'!BC22,'Rpt4 v5.4.1 (All)'!BJ22,'Rpt4 v5.4.1 (All)'!BQ22,'Rpt4 v5.4.1 (All)'!BX22,'Rpt4 v5.4.1 (All)'!CE22)</f>
        <v>10387068.850000001</v>
      </c>
      <c r="G29" s="8">
        <f>SUM('Rpt4 v5.4.1 (All)'!G22,'Rpt4 v5.4.1 (All)'!N22,'Rpt4 v5.4.1 (All)'!U22,'Rpt4 v5.4.1 (All)'!AB22,'Rpt4 v5.4.1 (All)'!AI22,'Rpt4 v5.4.1 (All)'!AP22,'Rpt4 v5.4.1 (All)'!AW22,'Rpt4 v5.4.1 (All)'!BD22,'Rpt4 v5.4.1 (All)'!BK22,'Rpt4 v5.4.1 (All)'!BR22,'Rpt4 v5.4.1 (All)'!BY22,'Rpt4 v5.4.1 (All)'!CF22)</f>
        <v>986013.8899999999</v>
      </c>
      <c r="H29" s="8">
        <f>SUM('Rpt4 v5.4.1 (All)'!H22,'Rpt4 v5.4.1 (All)'!O22,'Rpt4 v5.4.1 (All)'!V22,'Rpt4 v5.4.1 (All)'!AC22,'Rpt4 v5.4.1 (All)'!AJ22,'Rpt4 v5.4.1 (All)'!AQ22,'Rpt4 v5.4.1 (All)'!AX22,'Rpt4 v5.4.1 (All)'!BE22,'Rpt4 v5.4.1 (All)'!BL22,'Rpt4 v5.4.1 (All)'!BS22,'Rpt4 v5.4.1 (All)'!BZ22,'Rpt4 v5.4.1 (All)'!CG22)</f>
        <v>4074.7599999999998</v>
      </c>
      <c r="I29" s="8">
        <f>SUM('Rpt4 v5.4.1 (All)'!I22,'Rpt4 v5.4.1 (All)'!P22,'Rpt4 v5.4.1 (All)'!W22,'Rpt4 v5.4.1 (All)'!AD22,'Rpt4 v5.4.1 (All)'!AK22,'Rpt4 v5.4.1 (All)'!AR22,'Rpt4 v5.4.1 (All)'!AY22,'Rpt4 v5.4.1 (All)'!BF22,'Rpt4 v5.4.1 (All)'!BM22,'Rpt4 v5.4.1 (All)'!BT22,'Rpt4 v5.4.1 (All)'!CA22,'Rpt4 v5.4.1 (All)'!CH22)</f>
        <v>1537.8400000000001</v>
      </c>
    </row>
    <row r="30" spans="1:9" x14ac:dyDescent="0.3">
      <c r="A30" s="7" t="s">
        <v>41</v>
      </c>
      <c r="B30" s="7" t="s">
        <v>32</v>
      </c>
      <c r="C30" s="8">
        <f>SUM('Rpt4 v5.4.1 (All)'!C23,'Rpt4 v5.4.1 (All)'!J23,'Rpt4 v5.4.1 (All)'!Q23,'Rpt4 v5.4.1 (All)'!X23,'Rpt4 v5.4.1 (All)'!AE23,'Rpt4 v5.4.1 (All)'!AL23,'Rpt4 v5.4.1 (All)'!AS23,'Rpt4 v5.4.1 (All)'!AZ23,'Rpt4 v5.4.1 (All)'!BG23,'Rpt4 v5.4.1 (All)'!BN23,'Rpt4 v5.4.1 (All)'!BU23,'Rpt4 v5.4.1 (All)'!CB23)</f>
        <v>10756326.869999999</v>
      </c>
      <c r="D30" s="8">
        <f>SUM('Rpt4 v5.4.1 (All)'!D23,'Rpt4 v5.4.1 (All)'!K23,'Rpt4 v5.4.1 (All)'!R23,'Rpt4 v5.4.1 (All)'!Y23,'Rpt4 v5.4.1 (All)'!AF23,'Rpt4 v5.4.1 (All)'!AM23,'Rpt4 v5.4.1 (All)'!AT23,'Rpt4 v5.4.1 (All)'!BA23,'Rpt4 v5.4.1 (All)'!BH23,'Rpt4 v5.4.1 (All)'!BO23,'Rpt4 v5.4.1 (All)'!BV23,'Rpt4 v5.4.1 (All)'!CC23)</f>
        <v>10719256.830000002</v>
      </c>
      <c r="E30" s="8">
        <f>SUM('Rpt4 v5.4.1 (All)'!E23,'Rpt4 v5.4.1 (All)'!L23,'Rpt4 v5.4.1 (All)'!S23,'Rpt4 v5.4.1 (All)'!Z23,'Rpt4 v5.4.1 (All)'!AG23,'Rpt4 v5.4.1 (All)'!AN23,'Rpt4 v5.4.1 (All)'!AU23,'Rpt4 v5.4.1 (All)'!BB23,'Rpt4 v5.4.1 (All)'!BI23,'Rpt4 v5.4.1 (All)'!BP23,'Rpt4 v5.4.1 (All)'!BW23,'Rpt4 v5.4.1 (All)'!CD23)</f>
        <v>112109.8</v>
      </c>
      <c r="F30" s="8">
        <f>SUM('Rpt4 v5.4.1 (All)'!F23,'Rpt4 v5.4.1 (All)'!M23,'Rpt4 v5.4.1 (All)'!T23,'Rpt4 v5.4.1 (All)'!AA23,'Rpt4 v5.4.1 (All)'!AH23,'Rpt4 v5.4.1 (All)'!AO23,'Rpt4 v5.4.1 (All)'!AV23,'Rpt4 v5.4.1 (All)'!BC23,'Rpt4 v5.4.1 (All)'!BJ23,'Rpt4 v5.4.1 (All)'!BQ23,'Rpt4 v5.4.1 (All)'!BX23,'Rpt4 v5.4.1 (All)'!CE23)</f>
        <v>9865107.8399999999</v>
      </c>
      <c r="G30" s="8">
        <f>SUM('Rpt4 v5.4.1 (All)'!G23,'Rpt4 v5.4.1 (All)'!N23,'Rpt4 v5.4.1 (All)'!U23,'Rpt4 v5.4.1 (All)'!AB23,'Rpt4 v5.4.1 (All)'!AI23,'Rpt4 v5.4.1 (All)'!AP23,'Rpt4 v5.4.1 (All)'!AW23,'Rpt4 v5.4.1 (All)'!BD23,'Rpt4 v5.4.1 (All)'!BK23,'Rpt4 v5.4.1 (All)'!BR23,'Rpt4 v5.4.1 (All)'!BY23,'Rpt4 v5.4.1 (All)'!CF23)</f>
        <v>737484.39999999991</v>
      </c>
      <c r="H30" s="8">
        <f>SUM('Rpt4 v5.4.1 (All)'!H23,'Rpt4 v5.4.1 (All)'!O23,'Rpt4 v5.4.1 (All)'!V23,'Rpt4 v5.4.1 (All)'!AC23,'Rpt4 v5.4.1 (All)'!AJ23,'Rpt4 v5.4.1 (All)'!AQ23,'Rpt4 v5.4.1 (All)'!AX23,'Rpt4 v5.4.1 (All)'!BE23,'Rpt4 v5.4.1 (All)'!BL23,'Rpt4 v5.4.1 (All)'!BS23,'Rpt4 v5.4.1 (All)'!BZ23,'Rpt4 v5.4.1 (All)'!CG23)</f>
        <v>2816.6400000000008</v>
      </c>
      <c r="I30" s="8">
        <f>SUM('Rpt4 v5.4.1 (All)'!I23,'Rpt4 v5.4.1 (All)'!P23,'Rpt4 v5.4.1 (All)'!W23,'Rpt4 v5.4.1 (All)'!AD23,'Rpt4 v5.4.1 (All)'!AK23,'Rpt4 v5.4.1 (All)'!AR23,'Rpt4 v5.4.1 (All)'!AY23,'Rpt4 v5.4.1 (All)'!BF23,'Rpt4 v5.4.1 (All)'!BM23,'Rpt4 v5.4.1 (All)'!BT23,'Rpt4 v5.4.1 (All)'!CA23,'Rpt4 v5.4.1 (All)'!CH23)</f>
        <v>1738.15</v>
      </c>
    </row>
    <row r="31" spans="1:9" x14ac:dyDescent="0.3">
      <c r="A31" s="7" t="s">
        <v>41</v>
      </c>
      <c r="B31" s="7" t="s">
        <v>33</v>
      </c>
      <c r="C31" s="8">
        <f>SUM('Rpt4 v5.4.1 (All)'!C24,'Rpt4 v5.4.1 (All)'!J24,'Rpt4 v5.4.1 (All)'!Q24,'Rpt4 v5.4.1 (All)'!X24,'Rpt4 v5.4.1 (All)'!AE24,'Rpt4 v5.4.1 (All)'!AL24,'Rpt4 v5.4.1 (All)'!AS24,'Rpt4 v5.4.1 (All)'!AZ24,'Rpt4 v5.4.1 (All)'!BG24,'Rpt4 v5.4.1 (All)'!BN24,'Rpt4 v5.4.1 (All)'!BU24,'Rpt4 v5.4.1 (All)'!CB24)</f>
        <v>6101035.3800000008</v>
      </c>
      <c r="D31" s="8">
        <f>SUM('Rpt4 v5.4.1 (All)'!D24,'Rpt4 v5.4.1 (All)'!K24,'Rpt4 v5.4.1 (All)'!R24,'Rpt4 v5.4.1 (All)'!Y24,'Rpt4 v5.4.1 (All)'!AF24,'Rpt4 v5.4.1 (All)'!AM24,'Rpt4 v5.4.1 (All)'!AT24,'Rpt4 v5.4.1 (All)'!BA24,'Rpt4 v5.4.1 (All)'!BH24,'Rpt4 v5.4.1 (All)'!BO24,'Rpt4 v5.4.1 (All)'!BV24,'Rpt4 v5.4.1 (All)'!CC24)</f>
        <v>6113177.5899999999</v>
      </c>
      <c r="E31" s="8">
        <f>SUM('Rpt4 v5.4.1 (All)'!E24,'Rpt4 v5.4.1 (All)'!L24,'Rpt4 v5.4.1 (All)'!S24,'Rpt4 v5.4.1 (All)'!Z24,'Rpt4 v5.4.1 (All)'!AG24,'Rpt4 v5.4.1 (All)'!AN24,'Rpt4 v5.4.1 (All)'!AU24,'Rpt4 v5.4.1 (All)'!BB24,'Rpt4 v5.4.1 (All)'!BI24,'Rpt4 v5.4.1 (All)'!BP24,'Rpt4 v5.4.1 (All)'!BW24,'Rpt4 v5.4.1 (All)'!CD24)</f>
        <v>52919.12</v>
      </c>
      <c r="F31" s="8">
        <f>SUM('Rpt4 v5.4.1 (All)'!F24,'Rpt4 v5.4.1 (All)'!M24,'Rpt4 v5.4.1 (All)'!T24,'Rpt4 v5.4.1 (All)'!AA24,'Rpt4 v5.4.1 (All)'!AH24,'Rpt4 v5.4.1 (All)'!AO24,'Rpt4 v5.4.1 (All)'!AV24,'Rpt4 v5.4.1 (All)'!BC24,'Rpt4 v5.4.1 (All)'!BJ24,'Rpt4 v5.4.1 (All)'!BQ24,'Rpt4 v5.4.1 (All)'!BX24,'Rpt4 v5.4.1 (All)'!CE24)</f>
        <v>5963692.2999999998</v>
      </c>
      <c r="G31" s="8">
        <f>SUM('Rpt4 v5.4.1 (All)'!G24,'Rpt4 v5.4.1 (All)'!N24,'Rpt4 v5.4.1 (All)'!U24,'Rpt4 v5.4.1 (All)'!AB24,'Rpt4 v5.4.1 (All)'!AI24,'Rpt4 v5.4.1 (All)'!AP24,'Rpt4 v5.4.1 (All)'!AW24,'Rpt4 v5.4.1 (All)'!BD24,'Rpt4 v5.4.1 (All)'!BK24,'Rpt4 v5.4.1 (All)'!BR24,'Rpt4 v5.4.1 (All)'!BY24,'Rpt4 v5.4.1 (All)'!CF24)</f>
        <v>96566.17</v>
      </c>
      <c r="H31" s="8">
        <f>SUM('Rpt4 v5.4.1 (All)'!H24,'Rpt4 v5.4.1 (All)'!O24,'Rpt4 v5.4.1 (All)'!V24,'Rpt4 v5.4.1 (All)'!AC24,'Rpt4 v5.4.1 (All)'!AJ24,'Rpt4 v5.4.1 (All)'!AQ24,'Rpt4 v5.4.1 (All)'!AX24,'Rpt4 v5.4.1 (All)'!BE24,'Rpt4 v5.4.1 (All)'!BL24,'Rpt4 v5.4.1 (All)'!BS24,'Rpt4 v5.4.1 (All)'!BZ24,'Rpt4 v5.4.1 (All)'!CG24)</f>
        <v>0</v>
      </c>
      <c r="I31" s="8">
        <f>SUM('Rpt4 v5.4.1 (All)'!I24,'Rpt4 v5.4.1 (All)'!P24,'Rpt4 v5.4.1 (All)'!W24,'Rpt4 v5.4.1 (All)'!AD24,'Rpt4 v5.4.1 (All)'!AK24,'Rpt4 v5.4.1 (All)'!AR24,'Rpt4 v5.4.1 (All)'!AY24,'Rpt4 v5.4.1 (All)'!BF24,'Rpt4 v5.4.1 (All)'!BM24,'Rpt4 v5.4.1 (All)'!BT24,'Rpt4 v5.4.1 (All)'!CA24,'Rpt4 v5.4.1 (All)'!CH24)</f>
        <v>0</v>
      </c>
    </row>
    <row r="32" spans="1:9" x14ac:dyDescent="0.3">
      <c r="A32" s="7" t="s">
        <v>41</v>
      </c>
      <c r="B32" s="7" t="s">
        <v>34</v>
      </c>
      <c r="C32" s="8">
        <f>SUM('Rpt4 v5.4.1 (All)'!C25,'Rpt4 v5.4.1 (All)'!J25,'Rpt4 v5.4.1 (All)'!Q25,'Rpt4 v5.4.1 (All)'!X25,'Rpt4 v5.4.1 (All)'!AE25,'Rpt4 v5.4.1 (All)'!AL25,'Rpt4 v5.4.1 (All)'!AS25,'Rpt4 v5.4.1 (All)'!AZ25,'Rpt4 v5.4.1 (All)'!BG25,'Rpt4 v5.4.1 (All)'!BN25,'Rpt4 v5.4.1 (All)'!BU25,'Rpt4 v5.4.1 (All)'!CB25)</f>
        <v>8061766.5700000022</v>
      </c>
      <c r="D32" s="8">
        <f>SUM('Rpt4 v5.4.1 (All)'!D25,'Rpt4 v5.4.1 (All)'!K25,'Rpt4 v5.4.1 (All)'!R25,'Rpt4 v5.4.1 (All)'!Y25,'Rpt4 v5.4.1 (All)'!AF25,'Rpt4 v5.4.1 (All)'!AM25,'Rpt4 v5.4.1 (All)'!AT25,'Rpt4 v5.4.1 (All)'!BA25,'Rpt4 v5.4.1 (All)'!BH25,'Rpt4 v5.4.1 (All)'!BO25,'Rpt4 v5.4.1 (All)'!BV25,'Rpt4 v5.4.1 (All)'!CC25)</f>
        <v>7599104.04</v>
      </c>
      <c r="E32" s="8">
        <f>SUM('Rpt4 v5.4.1 (All)'!E25,'Rpt4 v5.4.1 (All)'!L25,'Rpt4 v5.4.1 (All)'!S25,'Rpt4 v5.4.1 (All)'!Z25,'Rpt4 v5.4.1 (All)'!AG25,'Rpt4 v5.4.1 (All)'!AN25,'Rpt4 v5.4.1 (All)'!AU25,'Rpt4 v5.4.1 (All)'!BB25,'Rpt4 v5.4.1 (All)'!BI25,'Rpt4 v5.4.1 (All)'!BP25,'Rpt4 v5.4.1 (All)'!BW25,'Rpt4 v5.4.1 (All)'!CD25)</f>
        <v>37377.07</v>
      </c>
      <c r="F32" s="8">
        <f>SUM('Rpt4 v5.4.1 (All)'!F25,'Rpt4 v5.4.1 (All)'!M25,'Rpt4 v5.4.1 (All)'!T25,'Rpt4 v5.4.1 (All)'!AA25,'Rpt4 v5.4.1 (All)'!AH25,'Rpt4 v5.4.1 (All)'!AO25,'Rpt4 v5.4.1 (All)'!AV25,'Rpt4 v5.4.1 (All)'!BC25,'Rpt4 v5.4.1 (All)'!BJ25,'Rpt4 v5.4.1 (All)'!BQ25,'Rpt4 v5.4.1 (All)'!BX25,'Rpt4 v5.4.1 (All)'!CE25)</f>
        <v>6812100.1399999997</v>
      </c>
      <c r="G32" s="8">
        <f>SUM('Rpt4 v5.4.1 (All)'!G25,'Rpt4 v5.4.1 (All)'!N25,'Rpt4 v5.4.1 (All)'!U25,'Rpt4 v5.4.1 (All)'!AB25,'Rpt4 v5.4.1 (All)'!AI25,'Rpt4 v5.4.1 (All)'!AP25,'Rpt4 v5.4.1 (All)'!AW25,'Rpt4 v5.4.1 (All)'!BD25,'Rpt4 v5.4.1 (All)'!BK25,'Rpt4 v5.4.1 (All)'!BR25,'Rpt4 v5.4.1 (All)'!BY25,'Rpt4 v5.4.1 (All)'!CF25)</f>
        <v>625410.16</v>
      </c>
      <c r="H32" s="8">
        <f>SUM('Rpt4 v5.4.1 (All)'!H25,'Rpt4 v5.4.1 (All)'!O25,'Rpt4 v5.4.1 (All)'!V25,'Rpt4 v5.4.1 (All)'!AC25,'Rpt4 v5.4.1 (All)'!AJ25,'Rpt4 v5.4.1 (All)'!AQ25,'Rpt4 v5.4.1 (All)'!AX25,'Rpt4 v5.4.1 (All)'!BE25,'Rpt4 v5.4.1 (All)'!BL25,'Rpt4 v5.4.1 (All)'!BS25,'Rpt4 v5.4.1 (All)'!BZ25,'Rpt4 v5.4.1 (All)'!CG25)</f>
        <v>64653.279999999999</v>
      </c>
      <c r="I32" s="8">
        <f>SUM('Rpt4 v5.4.1 (All)'!I25,'Rpt4 v5.4.1 (All)'!P25,'Rpt4 v5.4.1 (All)'!W25,'Rpt4 v5.4.1 (All)'!AD25,'Rpt4 v5.4.1 (All)'!AK25,'Rpt4 v5.4.1 (All)'!AR25,'Rpt4 v5.4.1 (All)'!AY25,'Rpt4 v5.4.1 (All)'!BF25,'Rpt4 v5.4.1 (All)'!BM25,'Rpt4 v5.4.1 (All)'!BT25,'Rpt4 v5.4.1 (All)'!CA25,'Rpt4 v5.4.1 (All)'!CH25)</f>
        <v>59563.39</v>
      </c>
    </row>
    <row r="33" spans="1:9" x14ac:dyDescent="0.3">
      <c r="A33" s="7" t="s">
        <v>41</v>
      </c>
      <c r="B33" s="7" t="s">
        <v>35</v>
      </c>
      <c r="C33" s="8">
        <f>SUM('Rpt4 v5.4.1 (All)'!C26,'Rpt4 v5.4.1 (All)'!J26,'Rpt4 v5.4.1 (All)'!Q26,'Rpt4 v5.4.1 (All)'!X26,'Rpt4 v5.4.1 (All)'!AE26,'Rpt4 v5.4.1 (All)'!AL26,'Rpt4 v5.4.1 (All)'!AS26,'Rpt4 v5.4.1 (All)'!AZ26,'Rpt4 v5.4.1 (All)'!BG26,'Rpt4 v5.4.1 (All)'!BN26,'Rpt4 v5.4.1 (All)'!BU26,'Rpt4 v5.4.1 (All)'!CB26)</f>
        <v>29445702.810000002</v>
      </c>
      <c r="D33" s="8">
        <f>SUM('Rpt4 v5.4.1 (All)'!D26,'Rpt4 v5.4.1 (All)'!K26,'Rpt4 v5.4.1 (All)'!R26,'Rpt4 v5.4.1 (All)'!Y26,'Rpt4 v5.4.1 (All)'!AF26,'Rpt4 v5.4.1 (All)'!AM26,'Rpt4 v5.4.1 (All)'!AT26,'Rpt4 v5.4.1 (All)'!BA26,'Rpt4 v5.4.1 (All)'!BH26,'Rpt4 v5.4.1 (All)'!BO26,'Rpt4 v5.4.1 (All)'!BV26,'Rpt4 v5.4.1 (All)'!CC26)</f>
        <v>29435191.23</v>
      </c>
      <c r="E33" s="8">
        <f>SUM('Rpt4 v5.4.1 (All)'!E26,'Rpt4 v5.4.1 (All)'!L26,'Rpt4 v5.4.1 (All)'!S26,'Rpt4 v5.4.1 (All)'!Z26,'Rpt4 v5.4.1 (All)'!AG26,'Rpt4 v5.4.1 (All)'!AN26,'Rpt4 v5.4.1 (All)'!AU26,'Rpt4 v5.4.1 (All)'!BB26,'Rpt4 v5.4.1 (All)'!BI26,'Rpt4 v5.4.1 (All)'!BP26,'Rpt4 v5.4.1 (All)'!BW26,'Rpt4 v5.4.1 (All)'!CD26)</f>
        <v>-6515.2999999999993</v>
      </c>
      <c r="F33" s="8">
        <f>SUM('Rpt4 v5.4.1 (All)'!F26,'Rpt4 v5.4.1 (All)'!M26,'Rpt4 v5.4.1 (All)'!T26,'Rpt4 v5.4.1 (All)'!AA26,'Rpt4 v5.4.1 (All)'!AH26,'Rpt4 v5.4.1 (All)'!AO26,'Rpt4 v5.4.1 (All)'!AV26,'Rpt4 v5.4.1 (All)'!BC26,'Rpt4 v5.4.1 (All)'!BJ26,'Rpt4 v5.4.1 (All)'!BQ26,'Rpt4 v5.4.1 (All)'!BX26,'Rpt4 v5.4.1 (All)'!CE26)</f>
        <v>27187997.530000001</v>
      </c>
      <c r="G33" s="8">
        <f>SUM('Rpt4 v5.4.1 (All)'!G26,'Rpt4 v5.4.1 (All)'!N26,'Rpt4 v5.4.1 (All)'!U26,'Rpt4 v5.4.1 (All)'!AB26,'Rpt4 v5.4.1 (All)'!AI26,'Rpt4 v5.4.1 (All)'!AP26,'Rpt4 v5.4.1 (All)'!AW26,'Rpt4 v5.4.1 (All)'!BD26,'Rpt4 v5.4.1 (All)'!BK26,'Rpt4 v5.4.1 (All)'!BR26,'Rpt4 v5.4.1 (All)'!BY26,'Rpt4 v5.4.1 (All)'!CF26)</f>
        <v>2230895.7999999998</v>
      </c>
      <c r="H33" s="8">
        <f>SUM('Rpt4 v5.4.1 (All)'!H26,'Rpt4 v5.4.1 (All)'!O26,'Rpt4 v5.4.1 (All)'!V26,'Rpt4 v5.4.1 (All)'!AC26,'Rpt4 v5.4.1 (All)'!AJ26,'Rpt4 v5.4.1 (All)'!AQ26,'Rpt4 v5.4.1 (All)'!AX26,'Rpt4 v5.4.1 (All)'!BE26,'Rpt4 v5.4.1 (All)'!BL26,'Rpt4 v5.4.1 (All)'!BS26,'Rpt4 v5.4.1 (All)'!BZ26,'Rpt4 v5.4.1 (All)'!CG26)</f>
        <v>22239.73</v>
      </c>
      <c r="I33" s="8">
        <f>SUM('Rpt4 v5.4.1 (All)'!I26,'Rpt4 v5.4.1 (All)'!P26,'Rpt4 v5.4.1 (All)'!W26,'Rpt4 v5.4.1 (All)'!AD26,'Rpt4 v5.4.1 (All)'!AK26,'Rpt4 v5.4.1 (All)'!AR26,'Rpt4 v5.4.1 (All)'!AY26,'Rpt4 v5.4.1 (All)'!BF26,'Rpt4 v5.4.1 (All)'!BM26,'Rpt4 v5.4.1 (All)'!BT26,'Rpt4 v5.4.1 (All)'!CA26,'Rpt4 v5.4.1 (All)'!CH26)</f>
        <v>573.47</v>
      </c>
    </row>
    <row r="34" spans="1:9" x14ac:dyDescent="0.3">
      <c r="A34" s="7" t="s">
        <v>41</v>
      </c>
      <c r="B34" s="7" t="s">
        <v>36</v>
      </c>
      <c r="C34" s="8">
        <f>SUM('Rpt4 v5.4.1 (All)'!C27,'Rpt4 v5.4.1 (All)'!J27,'Rpt4 v5.4.1 (All)'!Q27,'Rpt4 v5.4.1 (All)'!X27,'Rpt4 v5.4.1 (All)'!AE27,'Rpt4 v5.4.1 (All)'!AL27,'Rpt4 v5.4.1 (All)'!AS27,'Rpt4 v5.4.1 (All)'!AZ27,'Rpt4 v5.4.1 (All)'!BG27,'Rpt4 v5.4.1 (All)'!BN27,'Rpt4 v5.4.1 (All)'!BU27,'Rpt4 v5.4.1 (All)'!CB27)</f>
        <v>734296.53</v>
      </c>
      <c r="D34" s="8">
        <f>SUM('Rpt4 v5.4.1 (All)'!D27,'Rpt4 v5.4.1 (All)'!K27,'Rpt4 v5.4.1 (All)'!R27,'Rpt4 v5.4.1 (All)'!Y27,'Rpt4 v5.4.1 (All)'!AF27,'Rpt4 v5.4.1 (All)'!AM27,'Rpt4 v5.4.1 (All)'!AT27,'Rpt4 v5.4.1 (All)'!BA27,'Rpt4 v5.4.1 (All)'!BH27,'Rpt4 v5.4.1 (All)'!BO27,'Rpt4 v5.4.1 (All)'!BV27,'Rpt4 v5.4.1 (All)'!CC27)</f>
        <v>718779.48</v>
      </c>
      <c r="E34" s="8">
        <f>SUM('Rpt4 v5.4.1 (All)'!E27,'Rpt4 v5.4.1 (All)'!L27,'Rpt4 v5.4.1 (All)'!S27,'Rpt4 v5.4.1 (All)'!Z27,'Rpt4 v5.4.1 (All)'!AG27,'Rpt4 v5.4.1 (All)'!AN27,'Rpt4 v5.4.1 (All)'!AU27,'Rpt4 v5.4.1 (All)'!BB27,'Rpt4 v5.4.1 (All)'!BI27,'Rpt4 v5.4.1 (All)'!BP27,'Rpt4 v5.4.1 (All)'!BW27,'Rpt4 v5.4.1 (All)'!CD27)</f>
        <v>37340.179999999993</v>
      </c>
      <c r="F34" s="8">
        <f>SUM('Rpt4 v5.4.1 (All)'!F27,'Rpt4 v5.4.1 (All)'!M27,'Rpt4 v5.4.1 (All)'!T27,'Rpt4 v5.4.1 (All)'!AA27,'Rpt4 v5.4.1 (All)'!AH27,'Rpt4 v5.4.1 (All)'!AO27,'Rpt4 v5.4.1 (All)'!AV27,'Rpt4 v5.4.1 (All)'!BC27,'Rpt4 v5.4.1 (All)'!BJ27,'Rpt4 v5.4.1 (All)'!BQ27,'Rpt4 v5.4.1 (All)'!BX27,'Rpt4 v5.4.1 (All)'!CE27)</f>
        <v>538141.40999999992</v>
      </c>
      <c r="G34" s="8">
        <f>SUM('Rpt4 v5.4.1 (All)'!G27,'Rpt4 v5.4.1 (All)'!N27,'Rpt4 v5.4.1 (All)'!U27,'Rpt4 v5.4.1 (All)'!AB27,'Rpt4 v5.4.1 (All)'!AI27,'Rpt4 v5.4.1 (All)'!AP27,'Rpt4 v5.4.1 (All)'!AW27,'Rpt4 v5.4.1 (All)'!BD27,'Rpt4 v5.4.1 (All)'!BK27,'Rpt4 v5.4.1 (All)'!BR27,'Rpt4 v5.4.1 (All)'!BY27,'Rpt4 v5.4.1 (All)'!CF27)</f>
        <v>93073.489999999991</v>
      </c>
      <c r="H34" s="8">
        <f>SUM('Rpt4 v5.4.1 (All)'!H27,'Rpt4 v5.4.1 (All)'!O27,'Rpt4 v5.4.1 (All)'!V27,'Rpt4 v5.4.1 (All)'!AC27,'Rpt4 v5.4.1 (All)'!AJ27,'Rpt4 v5.4.1 (All)'!AQ27,'Rpt4 v5.4.1 (All)'!AX27,'Rpt4 v5.4.1 (All)'!BE27,'Rpt4 v5.4.1 (All)'!BL27,'Rpt4 v5.4.1 (All)'!BS27,'Rpt4 v5.4.1 (All)'!BZ27,'Rpt4 v5.4.1 (All)'!CG27)</f>
        <v>26890.39</v>
      </c>
      <c r="I34" s="8">
        <f>SUM('Rpt4 v5.4.1 (All)'!I27,'Rpt4 v5.4.1 (All)'!P27,'Rpt4 v5.4.1 (All)'!W27,'Rpt4 v5.4.1 (All)'!AD27,'Rpt4 v5.4.1 (All)'!AK27,'Rpt4 v5.4.1 (All)'!AR27,'Rpt4 v5.4.1 (All)'!AY27,'Rpt4 v5.4.1 (All)'!BF27,'Rpt4 v5.4.1 (All)'!BM27,'Rpt4 v5.4.1 (All)'!BT27,'Rpt4 v5.4.1 (All)'!CA27,'Rpt4 v5.4.1 (All)'!CH27)</f>
        <v>23334.010000000002</v>
      </c>
    </row>
    <row r="35" spans="1:9" x14ac:dyDescent="0.3">
      <c r="A35" s="7" t="s">
        <v>41</v>
      </c>
      <c r="B35" s="7" t="s">
        <v>37</v>
      </c>
      <c r="C35" s="8">
        <f>SUM('Rpt4 v5.4.1 (All)'!C28,'Rpt4 v5.4.1 (All)'!J28,'Rpt4 v5.4.1 (All)'!Q28,'Rpt4 v5.4.1 (All)'!X28,'Rpt4 v5.4.1 (All)'!AE28,'Rpt4 v5.4.1 (All)'!AL28,'Rpt4 v5.4.1 (All)'!AS28,'Rpt4 v5.4.1 (All)'!AZ28,'Rpt4 v5.4.1 (All)'!BG28,'Rpt4 v5.4.1 (All)'!BN28,'Rpt4 v5.4.1 (All)'!BU28,'Rpt4 v5.4.1 (All)'!CB28)</f>
        <v>13247013.819999998</v>
      </c>
      <c r="D35" s="8">
        <f>SUM('Rpt4 v5.4.1 (All)'!D28,'Rpt4 v5.4.1 (All)'!K28,'Rpt4 v5.4.1 (All)'!R28,'Rpt4 v5.4.1 (All)'!Y28,'Rpt4 v5.4.1 (All)'!AF28,'Rpt4 v5.4.1 (All)'!AM28,'Rpt4 v5.4.1 (All)'!AT28,'Rpt4 v5.4.1 (All)'!BA28,'Rpt4 v5.4.1 (All)'!BH28,'Rpt4 v5.4.1 (All)'!BO28,'Rpt4 v5.4.1 (All)'!BV28,'Rpt4 v5.4.1 (All)'!CC28)</f>
        <v>12663856.180000002</v>
      </c>
      <c r="E35" s="8">
        <f>SUM('Rpt4 v5.4.1 (All)'!E28,'Rpt4 v5.4.1 (All)'!L28,'Rpt4 v5.4.1 (All)'!S28,'Rpt4 v5.4.1 (All)'!Z28,'Rpt4 v5.4.1 (All)'!AG28,'Rpt4 v5.4.1 (All)'!AN28,'Rpt4 v5.4.1 (All)'!AU28,'Rpt4 v5.4.1 (All)'!BB28,'Rpt4 v5.4.1 (All)'!BI28,'Rpt4 v5.4.1 (All)'!BP28,'Rpt4 v5.4.1 (All)'!BW28,'Rpt4 v5.4.1 (All)'!CD28)</f>
        <v>472251.11</v>
      </c>
      <c r="F35" s="8">
        <f>SUM('Rpt4 v5.4.1 (All)'!F28,'Rpt4 v5.4.1 (All)'!M28,'Rpt4 v5.4.1 (All)'!T28,'Rpt4 v5.4.1 (All)'!AA28,'Rpt4 v5.4.1 (All)'!AH28,'Rpt4 v5.4.1 (All)'!AO28,'Rpt4 v5.4.1 (All)'!AV28,'Rpt4 v5.4.1 (All)'!BC28,'Rpt4 v5.4.1 (All)'!BJ28,'Rpt4 v5.4.1 (All)'!BQ28,'Rpt4 v5.4.1 (All)'!BX28,'Rpt4 v5.4.1 (All)'!CE28)</f>
        <v>11186547.85</v>
      </c>
      <c r="G35" s="8">
        <f>SUM('Rpt4 v5.4.1 (All)'!G28,'Rpt4 v5.4.1 (All)'!N28,'Rpt4 v5.4.1 (All)'!U28,'Rpt4 v5.4.1 (All)'!AB28,'Rpt4 v5.4.1 (All)'!AI28,'Rpt4 v5.4.1 (All)'!AP28,'Rpt4 v5.4.1 (All)'!AW28,'Rpt4 v5.4.1 (All)'!BD28,'Rpt4 v5.4.1 (All)'!BK28,'Rpt4 v5.4.1 (All)'!BR28,'Rpt4 v5.4.1 (All)'!BY28,'Rpt4 v5.4.1 (All)'!CF28)</f>
        <v>1001622.51</v>
      </c>
      <c r="H35" s="8">
        <f>SUM('Rpt4 v5.4.1 (All)'!H28,'Rpt4 v5.4.1 (All)'!O28,'Rpt4 v5.4.1 (All)'!V28,'Rpt4 v5.4.1 (All)'!AC28,'Rpt4 v5.4.1 (All)'!AJ28,'Rpt4 v5.4.1 (All)'!AQ28,'Rpt4 v5.4.1 (All)'!AX28,'Rpt4 v5.4.1 (All)'!BE28,'Rpt4 v5.4.1 (All)'!BL28,'Rpt4 v5.4.1 (All)'!BS28,'Rpt4 v5.4.1 (All)'!BZ28,'Rpt4 v5.4.1 (All)'!CG28)</f>
        <v>3434.71</v>
      </c>
      <c r="I35" s="8">
        <f>SUM('Rpt4 v5.4.1 (All)'!I28,'Rpt4 v5.4.1 (All)'!P28,'Rpt4 v5.4.1 (All)'!W28,'Rpt4 v5.4.1 (All)'!AD28,'Rpt4 v5.4.1 (All)'!AK28,'Rpt4 v5.4.1 (All)'!AR28,'Rpt4 v5.4.1 (All)'!AY28,'Rpt4 v5.4.1 (All)'!BF28,'Rpt4 v5.4.1 (All)'!BM28,'Rpt4 v5.4.1 (All)'!BT28,'Rpt4 v5.4.1 (All)'!CA28,'Rpt4 v5.4.1 (All)'!CH28)</f>
        <v>0</v>
      </c>
    </row>
    <row r="36" spans="1:9" x14ac:dyDescent="0.3">
      <c r="A36" s="7" t="s">
        <v>41</v>
      </c>
      <c r="B36" s="7" t="s">
        <v>38</v>
      </c>
      <c r="C36" s="8">
        <f>SUM('Rpt4 v5.4.1 (All)'!C29,'Rpt4 v5.4.1 (All)'!J29,'Rpt4 v5.4.1 (All)'!Q29,'Rpt4 v5.4.1 (All)'!X29,'Rpt4 v5.4.1 (All)'!AE29,'Rpt4 v5.4.1 (All)'!AL29,'Rpt4 v5.4.1 (All)'!AS29,'Rpt4 v5.4.1 (All)'!AZ29,'Rpt4 v5.4.1 (All)'!BG29,'Rpt4 v5.4.1 (All)'!BN29,'Rpt4 v5.4.1 (All)'!BU29,'Rpt4 v5.4.1 (All)'!CB29)</f>
        <v>2061.0500000000002</v>
      </c>
      <c r="D36" s="8">
        <f>SUM('Rpt4 v5.4.1 (All)'!D29,'Rpt4 v5.4.1 (All)'!K29,'Rpt4 v5.4.1 (All)'!R29,'Rpt4 v5.4.1 (All)'!Y29,'Rpt4 v5.4.1 (All)'!AF29,'Rpt4 v5.4.1 (All)'!AM29,'Rpt4 v5.4.1 (All)'!AT29,'Rpt4 v5.4.1 (All)'!BA29,'Rpt4 v5.4.1 (All)'!BH29,'Rpt4 v5.4.1 (All)'!BO29,'Rpt4 v5.4.1 (All)'!BV29,'Rpt4 v5.4.1 (All)'!CC29)</f>
        <v>0</v>
      </c>
      <c r="E36" s="8">
        <f>SUM('Rpt4 v5.4.1 (All)'!E29,'Rpt4 v5.4.1 (All)'!L29,'Rpt4 v5.4.1 (All)'!S29,'Rpt4 v5.4.1 (All)'!Z29,'Rpt4 v5.4.1 (All)'!AG29,'Rpt4 v5.4.1 (All)'!AN29,'Rpt4 v5.4.1 (All)'!AU29,'Rpt4 v5.4.1 (All)'!BB29,'Rpt4 v5.4.1 (All)'!BI29,'Rpt4 v5.4.1 (All)'!BP29,'Rpt4 v5.4.1 (All)'!BW29,'Rpt4 v5.4.1 (All)'!CD29)</f>
        <v>0</v>
      </c>
      <c r="F36" s="8">
        <f>SUM('Rpt4 v5.4.1 (All)'!F29,'Rpt4 v5.4.1 (All)'!M29,'Rpt4 v5.4.1 (All)'!T29,'Rpt4 v5.4.1 (All)'!AA29,'Rpt4 v5.4.1 (All)'!AH29,'Rpt4 v5.4.1 (All)'!AO29,'Rpt4 v5.4.1 (All)'!AV29,'Rpt4 v5.4.1 (All)'!BC29,'Rpt4 v5.4.1 (All)'!BJ29,'Rpt4 v5.4.1 (All)'!BQ29,'Rpt4 v5.4.1 (All)'!BX29,'Rpt4 v5.4.1 (All)'!CE29)</f>
        <v>0</v>
      </c>
      <c r="G36" s="8">
        <f>SUM('Rpt4 v5.4.1 (All)'!G29,'Rpt4 v5.4.1 (All)'!N29,'Rpt4 v5.4.1 (All)'!U29,'Rpt4 v5.4.1 (All)'!AB29,'Rpt4 v5.4.1 (All)'!AI29,'Rpt4 v5.4.1 (All)'!AP29,'Rpt4 v5.4.1 (All)'!AW29,'Rpt4 v5.4.1 (All)'!BD29,'Rpt4 v5.4.1 (All)'!BK29,'Rpt4 v5.4.1 (All)'!BR29,'Rpt4 v5.4.1 (All)'!BY29,'Rpt4 v5.4.1 (All)'!CF29)</f>
        <v>0</v>
      </c>
      <c r="H36" s="8">
        <f>SUM('Rpt4 v5.4.1 (All)'!H29,'Rpt4 v5.4.1 (All)'!O29,'Rpt4 v5.4.1 (All)'!V29,'Rpt4 v5.4.1 (All)'!AC29,'Rpt4 v5.4.1 (All)'!AJ29,'Rpt4 v5.4.1 (All)'!AQ29,'Rpt4 v5.4.1 (All)'!AX29,'Rpt4 v5.4.1 (All)'!BE29,'Rpt4 v5.4.1 (All)'!BL29,'Rpt4 v5.4.1 (All)'!BS29,'Rpt4 v5.4.1 (All)'!BZ29,'Rpt4 v5.4.1 (All)'!CG29)</f>
        <v>0</v>
      </c>
      <c r="I36" s="8">
        <f>SUM('Rpt4 v5.4.1 (All)'!I29,'Rpt4 v5.4.1 (All)'!P29,'Rpt4 v5.4.1 (All)'!W29,'Rpt4 v5.4.1 (All)'!AD29,'Rpt4 v5.4.1 (All)'!AK29,'Rpt4 v5.4.1 (All)'!AR29,'Rpt4 v5.4.1 (All)'!AY29,'Rpt4 v5.4.1 (All)'!BF29,'Rpt4 v5.4.1 (All)'!BM29,'Rpt4 v5.4.1 (All)'!BT29,'Rpt4 v5.4.1 (All)'!CA29,'Rpt4 v5.4.1 (All)'!CH29)</f>
        <v>0</v>
      </c>
    </row>
    <row r="37" spans="1:9" x14ac:dyDescent="0.3">
      <c r="A37" s="7" t="s">
        <v>41</v>
      </c>
      <c r="B37" s="7" t="s">
        <v>39</v>
      </c>
      <c r="C37" s="8">
        <f>SUM('Rpt4 v5.4.1 (All)'!C30,'Rpt4 v5.4.1 (All)'!J30,'Rpt4 v5.4.1 (All)'!Q30,'Rpt4 v5.4.1 (All)'!X30,'Rpt4 v5.4.1 (All)'!AE30,'Rpt4 v5.4.1 (All)'!AL30,'Rpt4 v5.4.1 (All)'!AS30,'Rpt4 v5.4.1 (All)'!AZ30,'Rpt4 v5.4.1 (All)'!BG30,'Rpt4 v5.4.1 (All)'!BN30,'Rpt4 v5.4.1 (All)'!BU30,'Rpt4 v5.4.1 (All)'!CB30)</f>
        <v>2385095.3499999996</v>
      </c>
      <c r="D37" s="8">
        <f>SUM('Rpt4 v5.4.1 (All)'!D30,'Rpt4 v5.4.1 (All)'!K30,'Rpt4 v5.4.1 (All)'!R30,'Rpt4 v5.4.1 (All)'!Y30,'Rpt4 v5.4.1 (All)'!AF30,'Rpt4 v5.4.1 (All)'!AM30,'Rpt4 v5.4.1 (All)'!AT30,'Rpt4 v5.4.1 (All)'!BA30,'Rpt4 v5.4.1 (All)'!BH30,'Rpt4 v5.4.1 (All)'!BO30,'Rpt4 v5.4.1 (All)'!BV30,'Rpt4 v5.4.1 (All)'!CC30)</f>
        <v>2322401.0999999996</v>
      </c>
      <c r="E37" s="8">
        <f>SUM('Rpt4 v5.4.1 (All)'!E30,'Rpt4 v5.4.1 (All)'!L30,'Rpt4 v5.4.1 (All)'!S30,'Rpt4 v5.4.1 (All)'!Z30,'Rpt4 v5.4.1 (All)'!AG30,'Rpt4 v5.4.1 (All)'!AN30,'Rpt4 v5.4.1 (All)'!AU30,'Rpt4 v5.4.1 (All)'!BB30,'Rpt4 v5.4.1 (All)'!BI30,'Rpt4 v5.4.1 (All)'!BP30,'Rpt4 v5.4.1 (All)'!BW30,'Rpt4 v5.4.1 (All)'!CD30)</f>
        <v>29425.899999999998</v>
      </c>
      <c r="F37" s="8">
        <f>SUM('Rpt4 v5.4.1 (All)'!F30,'Rpt4 v5.4.1 (All)'!M30,'Rpt4 v5.4.1 (All)'!T30,'Rpt4 v5.4.1 (All)'!AA30,'Rpt4 v5.4.1 (All)'!AH30,'Rpt4 v5.4.1 (All)'!AO30,'Rpt4 v5.4.1 (All)'!AV30,'Rpt4 v5.4.1 (All)'!BC30,'Rpt4 v5.4.1 (All)'!BJ30,'Rpt4 v5.4.1 (All)'!BQ30,'Rpt4 v5.4.1 (All)'!BX30,'Rpt4 v5.4.1 (All)'!CE30)</f>
        <v>1995789.1400000001</v>
      </c>
      <c r="G37" s="8">
        <f>SUM('Rpt4 v5.4.1 (All)'!G30,'Rpt4 v5.4.1 (All)'!N30,'Rpt4 v5.4.1 (All)'!U30,'Rpt4 v5.4.1 (All)'!AB30,'Rpt4 v5.4.1 (All)'!AI30,'Rpt4 v5.4.1 (All)'!AP30,'Rpt4 v5.4.1 (All)'!AW30,'Rpt4 v5.4.1 (All)'!BD30,'Rpt4 v5.4.1 (All)'!BK30,'Rpt4 v5.4.1 (All)'!BR30,'Rpt4 v5.4.1 (All)'!BY30,'Rpt4 v5.4.1 (All)'!CF30)</f>
        <v>279405.08</v>
      </c>
      <c r="H37" s="8">
        <f>SUM('Rpt4 v5.4.1 (All)'!H30,'Rpt4 v5.4.1 (All)'!O30,'Rpt4 v5.4.1 (All)'!V30,'Rpt4 v5.4.1 (All)'!AC30,'Rpt4 v5.4.1 (All)'!AJ30,'Rpt4 v5.4.1 (All)'!AQ30,'Rpt4 v5.4.1 (All)'!AX30,'Rpt4 v5.4.1 (All)'!BE30,'Rpt4 v5.4.1 (All)'!BL30,'Rpt4 v5.4.1 (All)'!BS30,'Rpt4 v5.4.1 (All)'!BZ30,'Rpt4 v5.4.1 (All)'!CG30)</f>
        <v>10942.860000000002</v>
      </c>
      <c r="I37" s="8">
        <f>SUM('Rpt4 v5.4.1 (All)'!I30,'Rpt4 v5.4.1 (All)'!P30,'Rpt4 v5.4.1 (All)'!W30,'Rpt4 v5.4.1 (All)'!AD30,'Rpt4 v5.4.1 (All)'!AK30,'Rpt4 v5.4.1 (All)'!AR30,'Rpt4 v5.4.1 (All)'!AY30,'Rpt4 v5.4.1 (All)'!BF30,'Rpt4 v5.4.1 (All)'!BM30,'Rpt4 v5.4.1 (All)'!BT30,'Rpt4 v5.4.1 (All)'!CA30,'Rpt4 v5.4.1 (All)'!CH30)</f>
        <v>6838.12</v>
      </c>
    </row>
    <row r="38" spans="1:9" x14ac:dyDescent="0.3">
      <c r="A38" s="7" t="s">
        <v>41</v>
      </c>
      <c r="B38" s="7" t="s">
        <v>40</v>
      </c>
      <c r="C38" s="8">
        <f>SUM('Rpt4 v5.4.1 (All)'!C31,'Rpt4 v5.4.1 (All)'!J31,'Rpt4 v5.4.1 (All)'!Q31,'Rpt4 v5.4.1 (All)'!X31,'Rpt4 v5.4.1 (All)'!AE31,'Rpt4 v5.4.1 (All)'!AL31,'Rpt4 v5.4.1 (All)'!AS31,'Rpt4 v5.4.1 (All)'!AZ31,'Rpt4 v5.4.1 (All)'!BG31,'Rpt4 v5.4.1 (All)'!BN31,'Rpt4 v5.4.1 (All)'!BU31,'Rpt4 v5.4.1 (All)'!CB31)</f>
        <v>28522268.390000001</v>
      </c>
      <c r="D38" s="8">
        <f>SUM('Rpt4 v5.4.1 (All)'!D31,'Rpt4 v5.4.1 (All)'!K31,'Rpt4 v5.4.1 (All)'!R31,'Rpt4 v5.4.1 (All)'!Y31,'Rpt4 v5.4.1 (All)'!AF31,'Rpt4 v5.4.1 (All)'!AM31,'Rpt4 v5.4.1 (All)'!AT31,'Rpt4 v5.4.1 (All)'!BA31,'Rpt4 v5.4.1 (All)'!BH31,'Rpt4 v5.4.1 (All)'!BO31,'Rpt4 v5.4.1 (All)'!BV31,'Rpt4 v5.4.1 (All)'!CC31)</f>
        <v>1314780.0999999999</v>
      </c>
      <c r="E38" s="8">
        <f>SUM('Rpt4 v5.4.1 (All)'!E31,'Rpt4 v5.4.1 (All)'!L31,'Rpt4 v5.4.1 (All)'!S31,'Rpt4 v5.4.1 (All)'!Z31,'Rpt4 v5.4.1 (All)'!AG31,'Rpt4 v5.4.1 (All)'!AN31,'Rpt4 v5.4.1 (All)'!AU31,'Rpt4 v5.4.1 (All)'!BB31,'Rpt4 v5.4.1 (All)'!BI31,'Rpt4 v5.4.1 (All)'!BP31,'Rpt4 v5.4.1 (All)'!BW31,'Rpt4 v5.4.1 (All)'!CD31)</f>
        <v>28460.169999999995</v>
      </c>
      <c r="F38" s="8">
        <f>SUM('Rpt4 v5.4.1 (All)'!F31,'Rpt4 v5.4.1 (All)'!M31,'Rpt4 v5.4.1 (All)'!T31,'Rpt4 v5.4.1 (All)'!AA31,'Rpt4 v5.4.1 (All)'!AH31,'Rpt4 v5.4.1 (All)'!AO31,'Rpt4 v5.4.1 (All)'!AV31,'Rpt4 v5.4.1 (All)'!BC31,'Rpt4 v5.4.1 (All)'!BJ31,'Rpt4 v5.4.1 (All)'!BQ31,'Rpt4 v5.4.1 (All)'!BX31,'Rpt4 v5.4.1 (All)'!CE31)</f>
        <v>1224783.08</v>
      </c>
      <c r="G38" s="8">
        <f>SUM('Rpt4 v5.4.1 (All)'!G31,'Rpt4 v5.4.1 (All)'!N31,'Rpt4 v5.4.1 (All)'!U31,'Rpt4 v5.4.1 (All)'!AB31,'Rpt4 v5.4.1 (All)'!AI31,'Rpt4 v5.4.1 (All)'!AP31,'Rpt4 v5.4.1 (All)'!AW31,'Rpt4 v5.4.1 (All)'!BD31,'Rpt4 v5.4.1 (All)'!BK31,'Rpt4 v5.4.1 (All)'!BR31,'Rpt4 v5.4.1 (All)'!BY31,'Rpt4 v5.4.1 (All)'!CF31)</f>
        <v>36930.68</v>
      </c>
      <c r="H38" s="8">
        <f>SUM('Rpt4 v5.4.1 (All)'!H31,'Rpt4 v5.4.1 (All)'!O31,'Rpt4 v5.4.1 (All)'!V31,'Rpt4 v5.4.1 (All)'!AC31,'Rpt4 v5.4.1 (All)'!AJ31,'Rpt4 v5.4.1 (All)'!AQ31,'Rpt4 v5.4.1 (All)'!AX31,'Rpt4 v5.4.1 (All)'!BE31,'Rpt4 v5.4.1 (All)'!BL31,'Rpt4 v5.4.1 (All)'!BS31,'Rpt4 v5.4.1 (All)'!BZ31,'Rpt4 v5.4.1 (All)'!CG31)</f>
        <v>24606.17</v>
      </c>
      <c r="I38" s="8">
        <f>SUM('Rpt4 v5.4.1 (All)'!I31,'Rpt4 v5.4.1 (All)'!P31,'Rpt4 v5.4.1 (All)'!W31,'Rpt4 v5.4.1 (All)'!AD31,'Rpt4 v5.4.1 (All)'!AK31,'Rpt4 v5.4.1 (All)'!AR31,'Rpt4 v5.4.1 (All)'!AY31,'Rpt4 v5.4.1 (All)'!BF31,'Rpt4 v5.4.1 (All)'!BM31,'Rpt4 v5.4.1 (All)'!BT31,'Rpt4 v5.4.1 (All)'!CA31,'Rpt4 v5.4.1 (All)'!CH31)</f>
        <v>0</v>
      </c>
    </row>
    <row r="39" spans="1:9" x14ac:dyDescent="0.3">
      <c r="A39" s="7" t="s">
        <v>41</v>
      </c>
      <c r="B39" s="7" t="s">
        <v>50</v>
      </c>
      <c r="C39" s="8">
        <f>SUM('Rpt4 v5.4.1 (All)'!C32,'Rpt4 v5.4.1 (All)'!J32,'Rpt4 v5.4.1 (All)'!Q32,'Rpt4 v5.4.1 (All)'!X32,'Rpt4 v5.4.1 (All)'!AE32,'Rpt4 v5.4.1 (All)'!AL32,'Rpt4 v5.4.1 (All)'!AS32,'Rpt4 v5.4.1 (All)'!AZ32,'Rpt4 v5.4.1 (All)'!BG32,'Rpt4 v5.4.1 (All)'!BN32,'Rpt4 v5.4.1 (All)'!BU32,'Rpt4 v5.4.1 (All)'!CB32)</f>
        <v>519933311.87000012</v>
      </c>
      <c r="D39" s="8">
        <f>SUM('Rpt4 v5.4.1 (All)'!D32,'Rpt4 v5.4.1 (All)'!K32,'Rpt4 v5.4.1 (All)'!R32,'Rpt4 v5.4.1 (All)'!Y32,'Rpt4 v5.4.1 (All)'!AF32,'Rpt4 v5.4.1 (All)'!AM32,'Rpt4 v5.4.1 (All)'!AT32,'Rpt4 v5.4.1 (All)'!BA32,'Rpt4 v5.4.1 (All)'!BH32,'Rpt4 v5.4.1 (All)'!BO32,'Rpt4 v5.4.1 (All)'!BV32,'Rpt4 v5.4.1 (All)'!CC32)</f>
        <v>469886401.30999994</v>
      </c>
      <c r="E39" s="8">
        <f>SUM('Rpt4 v5.4.1 (All)'!E32,'Rpt4 v5.4.1 (All)'!L32,'Rpt4 v5.4.1 (All)'!S32,'Rpt4 v5.4.1 (All)'!Z32,'Rpt4 v5.4.1 (All)'!AG32,'Rpt4 v5.4.1 (All)'!AN32,'Rpt4 v5.4.1 (All)'!AU32,'Rpt4 v5.4.1 (All)'!BB32,'Rpt4 v5.4.1 (All)'!BI32,'Rpt4 v5.4.1 (All)'!BP32,'Rpt4 v5.4.1 (All)'!BW32,'Rpt4 v5.4.1 (All)'!CD32)</f>
        <v>3719854.7200000007</v>
      </c>
      <c r="F39" s="8">
        <f>SUM('Rpt4 v5.4.1 (All)'!F32,'Rpt4 v5.4.1 (All)'!M32,'Rpt4 v5.4.1 (All)'!T32,'Rpt4 v5.4.1 (All)'!AA32,'Rpt4 v5.4.1 (All)'!AH32,'Rpt4 v5.4.1 (All)'!AO32,'Rpt4 v5.4.1 (All)'!AV32,'Rpt4 v5.4.1 (All)'!BC32,'Rpt4 v5.4.1 (All)'!BJ32,'Rpt4 v5.4.1 (All)'!BQ32,'Rpt4 v5.4.1 (All)'!BX32,'Rpt4 v5.4.1 (All)'!CE32)</f>
        <v>412330350.4600001</v>
      </c>
      <c r="G39" s="8">
        <f>SUM('Rpt4 v5.4.1 (All)'!G32,'Rpt4 v5.4.1 (All)'!N32,'Rpt4 v5.4.1 (All)'!U32,'Rpt4 v5.4.1 (All)'!AB32,'Rpt4 v5.4.1 (All)'!AI32,'Rpt4 v5.4.1 (All)'!AP32,'Rpt4 v5.4.1 (All)'!AW32,'Rpt4 v5.4.1 (All)'!BD32,'Rpt4 v5.4.1 (All)'!BK32,'Rpt4 v5.4.1 (All)'!BR32,'Rpt4 v5.4.1 (All)'!BY32,'Rpt4 v5.4.1 (All)'!CF32)</f>
        <v>46545453.549999997</v>
      </c>
      <c r="H39" s="8">
        <f>SUM('Rpt4 v5.4.1 (All)'!H32,'Rpt4 v5.4.1 (All)'!O32,'Rpt4 v5.4.1 (All)'!V32,'Rpt4 v5.4.1 (All)'!AC32,'Rpt4 v5.4.1 (All)'!AJ32,'Rpt4 v5.4.1 (All)'!AQ32,'Rpt4 v5.4.1 (All)'!AX32,'Rpt4 v5.4.1 (All)'!BE32,'Rpt4 v5.4.1 (All)'!BL32,'Rpt4 v5.4.1 (All)'!BS32,'Rpt4 v5.4.1 (All)'!BZ32,'Rpt4 v5.4.1 (All)'!CG32)</f>
        <v>4847407.8900000006</v>
      </c>
      <c r="I39" s="8">
        <f>SUM('Rpt4 v5.4.1 (All)'!I32,'Rpt4 v5.4.1 (All)'!P32,'Rpt4 v5.4.1 (All)'!W32,'Rpt4 v5.4.1 (All)'!AD32,'Rpt4 v5.4.1 (All)'!AK32,'Rpt4 v5.4.1 (All)'!AR32,'Rpt4 v5.4.1 (All)'!AY32,'Rpt4 v5.4.1 (All)'!BF32,'Rpt4 v5.4.1 (All)'!BM32,'Rpt4 v5.4.1 (All)'!BT32,'Rpt4 v5.4.1 (All)'!CA32,'Rpt4 v5.4.1 (All)'!CH32)</f>
        <v>2443334.6900000004</v>
      </c>
    </row>
    <row r="40" spans="1:9" x14ac:dyDescent="0.3">
      <c r="A40" s="9" t="s">
        <v>41</v>
      </c>
      <c r="B40" s="9" t="s">
        <v>51</v>
      </c>
      <c r="C40" s="10">
        <f t="shared" ref="C40:I40" si="5">C39-C38</f>
        <v>491411043.48000014</v>
      </c>
      <c r="D40" s="10">
        <f t="shared" si="5"/>
        <v>468571621.20999992</v>
      </c>
      <c r="E40" s="10">
        <f t="shared" si="5"/>
        <v>3691394.5500000007</v>
      </c>
      <c r="F40" s="10">
        <f t="shared" si="5"/>
        <v>411105567.38000011</v>
      </c>
      <c r="G40" s="10">
        <f t="shared" si="5"/>
        <v>46508522.869999997</v>
      </c>
      <c r="H40" s="10">
        <f t="shared" si="5"/>
        <v>4822801.7200000007</v>
      </c>
      <c r="I40" s="10">
        <f t="shared" si="5"/>
        <v>2443334.6900000004</v>
      </c>
    </row>
    <row r="41" spans="1:9" x14ac:dyDescent="0.3">
      <c r="A41" s="9" t="s">
        <v>41</v>
      </c>
      <c r="B41" s="9" t="s">
        <v>61</v>
      </c>
      <c r="C41" s="8">
        <f>C40-C42</f>
        <v>487049706.58000016</v>
      </c>
      <c r="D41" s="8">
        <f t="shared" ref="D41:I41" si="6">D40-D42</f>
        <v>465936322.45999992</v>
      </c>
      <c r="E41" s="8">
        <f t="shared" si="6"/>
        <v>3686336.7300000009</v>
      </c>
      <c r="F41" s="8">
        <f t="shared" si="6"/>
        <v>409338979.18000013</v>
      </c>
      <c r="G41" s="8">
        <f t="shared" si="6"/>
        <v>45819406.629999995</v>
      </c>
      <c r="H41" s="8">
        <f t="shared" si="6"/>
        <v>4716309.4300000006</v>
      </c>
      <c r="I41" s="8">
        <f t="shared" si="6"/>
        <v>2375290.4900000002</v>
      </c>
    </row>
    <row r="42" spans="1:9" x14ac:dyDescent="0.3">
      <c r="A42" s="9" t="s">
        <v>41</v>
      </c>
      <c r="B42" s="9" t="s">
        <v>62</v>
      </c>
      <c r="C42" s="8">
        <f>SUM('Rpt4 v5.4.1 (Stormwater Only)'!C33,'Rpt4 v5.4.1 (Stormwater Only)'!J33,'Rpt4 v5.4.1 (Stormwater Only)'!Q33,'Rpt4 v5.4.1 (Stormwater Only)'!X33,'Rpt4 v5.4.1 (Stormwater Only)'!AE33,'Rpt4 v5.4.1 (Stormwater Only)'!AL33,'Rpt4 v5.4.1 (Stormwater Only)'!AS33,'Rpt4 v5.4.1 (Stormwater Only)'!AZ33,'Rpt4 v5.4.1 (Stormwater Only)'!BG33,'Rpt4 v5.4.1 (Stormwater Only)'!BN33,'Rpt4 v5.4.1 (Stormwater Only)'!BU33,'Rpt4 v5.4.1 (Stormwater Only)'!CB33)-((SUM('Rpt4 v5.4.1 (Stormwater Only)'!C31,'Rpt4 v5.4.1 (Stormwater Only)'!J31,'Rpt4 v5.4.1 (Stormwater Only)'!Q31,'Rpt4 v5.4.1 (Stormwater Only)'!X31,'Rpt4 v5.4.1 (Stormwater Only)'!AE31,'Rpt4 v5.4.1 (Stormwater Only)'!AL31,'Rpt4 v5.4.1 (Stormwater Only)'!AS31,'Rpt4 v5.4.1 (Stormwater Only)'!AZ31,'Rpt4 v5.4.1 (Stormwater Only)'!BG31,'Rpt4 v5.4.1 (Stormwater Only)'!BN31,'Rpt4 v5.4.1 (Stormwater Only)'!BU31,'Rpt4 v5.4.1 (Stormwater Only)'!CB31)))</f>
        <v>4361336.8999999985</v>
      </c>
      <c r="D42" s="8">
        <f>SUM('Rpt4 v5.4.1 (Stormwater Only)'!D33,'Rpt4 v5.4.1 (Stormwater Only)'!K33,'Rpt4 v5.4.1 (Stormwater Only)'!R33,'Rpt4 v5.4.1 (Stormwater Only)'!Y33,'Rpt4 v5.4.1 (Stormwater Only)'!AF33,'Rpt4 v5.4.1 (Stormwater Only)'!AM33,'Rpt4 v5.4.1 (Stormwater Only)'!AT33,'Rpt4 v5.4.1 (Stormwater Only)'!BA33,'Rpt4 v5.4.1 (Stormwater Only)'!BH33,'Rpt4 v5.4.1 (Stormwater Only)'!BO33,'Rpt4 v5.4.1 (Stormwater Only)'!BV33,'Rpt4 v5.4.1 (Stormwater Only)'!CC33)-((SUM('Rpt4 v5.4.1 (Stormwater Only)'!D32,'Rpt4 v5.4.1 (Stormwater Only)'!K32,'Rpt4 v5.4.1 (Stormwater Only)'!R32,'Rpt4 v5.4.1 (Stormwater Only)'!Y32,'Rpt4 v5.4.1 (Stormwater Only)'!AF32,'Rpt4 v5.4.1 (Stormwater Only)'!AM32,'Rpt4 v5.4.1 (Stormwater Only)'!AT32,'Rpt4 v5.4.1 (Stormwater Only)'!BA32,'Rpt4 v5.4.1 (Stormwater Only)'!BH32,'Rpt4 v5.4.1 (Stormwater Only)'!BO32,'Rpt4 v5.4.1 (Stormwater Only)'!BV32,'Rpt4 v5.4.1 (Stormwater Only)'!CC32)))</f>
        <v>2635298.75</v>
      </c>
      <c r="E42" s="8">
        <f>SUM('Rpt4 v5.4.1 (Stormwater Only)'!E33,'Rpt4 v5.4.1 (Stormwater Only)'!L33,'Rpt4 v5.4.1 (Stormwater Only)'!S33,'Rpt4 v5.4.1 (Stormwater Only)'!Z33,'Rpt4 v5.4.1 (Stormwater Only)'!AG33,'Rpt4 v5.4.1 (Stormwater Only)'!AN33,'Rpt4 v5.4.1 (Stormwater Only)'!AU33,'Rpt4 v5.4.1 (Stormwater Only)'!BB33,'Rpt4 v5.4.1 (Stormwater Only)'!BI33,'Rpt4 v5.4.1 (Stormwater Only)'!BP33,'Rpt4 v5.4.1 (Stormwater Only)'!BW33,'Rpt4 v5.4.1 (Stormwater Only)'!CD33)-((SUM('Rpt4 v5.4.1 (Stormwater Only)'!E32,'Rpt4 v5.4.1 (Stormwater Only)'!L32,'Rpt4 v5.4.1 (Stormwater Only)'!S32,'Rpt4 v5.4.1 (Stormwater Only)'!Z32,'Rpt4 v5.4.1 (Stormwater Only)'!AG32,'Rpt4 v5.4.1 (Stormwater Only)'!AN32,'Rpt4 v5.4.1 (Stormwater Only)'!AU32,'Rpt4 v5.4.1 (Stormwater Only)'!BB32,'Rpt4 v5.4.1 (Stormwater Only)'!BI32,'Rpt4 v5.4.1 (Stormwater Only)'!BP32,'Rpt4 v5.4.1 (Stormwater Only)'!BW32,'Rpt4 v5.4.1 (Stormwater Only)'!CD32)))</f>
        <v>5057.82</v>
      </c>
      <c r="F42" s="8">
        <f>SUM('Rpt4 v5.4.1 (Stormwater Only)'!F33,'Rpt4 v5.4.1 (Stormwater Only)'!M33,'Rpt4 v5.4.1 (Stormwater Only)'!T33,'Rpt4 v5.4.1 (Stormwater Only)'!AA33,'Rpt4 v5.4.1 (Stormwater Only)'!AH33,'Rpt4 v5.4.1 (Stormwater Only)'!AO33,'Rpt4 v5.4.1 (Stormwater Only)'!AV33,'Rpt4 v5.4.1 (Stormwater Only)'!BC33,'Rpt4 v5.4.1 (Stormwater Only)'!BJ33,'Rpt4 v5.4.1 (Stormwater Only)'!BQ33,'Rpt4 v5.4.1 (Stormwater Only)'!BX33,'Rpt4 v5.4.1 (Stormwater Only)'!CE33)-((SUM('Rpt4 v5.4.1 (Stormwater Only)'!F32,'Rpt4 v5.4.1 (Stormwater Only)'!M32,'Rpt4 v5.4.1 (Stormwater Only)'!T32,'Rpt4 v5.4.1 (Stormwater Only)'!AA32,'Rpt4 v5.4.1 (Stormwater Only)'!AH32,'Rpt4 v5.4.1 (Stormwater Only)'!AO32,'Rpt4 v5.4.1 (Stormwater Only)'!AV32,'Rpt4 v5.4.1 (Stormwater Only)'!BC32,'Rpt4 v5.4.1 (Stormwater Only)'!BJ32,'Rpt4 v5.4.1 (Stormwater Only)'!BQ32,'Rpt4 v5.4.1 (Stormwater Only)'!BX32,'Rpt4 v5.4.1 (Stormwater Only)'!CE32)))</f>
        <v>1766588.2</v>
      </c>
      <c r="G42" s="8">
        <f>SUM('Rpt4 v5.4.1 (Stormwater Only)'!G33,'Rpt4 v5.4.1 (Stormwater Only)'!N33,'Rpt4 v5.4.1 (Stormwater Only)'!U33,'Rpt4 v5.4.1 (Stormwater Only)'!AB33,'Rpt4 v5.4.1 (Stormwater Only)'!AI33,'Rpt4 v5.4.1 (Stormwater Only)'!AP33,'Rpt4 v5.4.1 (Stormwater Only)'!AW33,'Rpt4 v5.4.1 (Stormwater Only)'!BD33,'Rpt4 v5.4.1 (Stormwater Only)'!BK33,'Rpt4 v5.4.1 (Stormwater Only)'!BR33,'Rpt4 v5.4.1 (Stormwater Only)'!BY33,'Rpt4 v5.4.1 (Stormwater Only)'!CF33)-((SUM('Rpt4 v5.4.1 (Stormwater Only)'!G32,'Rpt4 v5.4.1 (Stormwater Only)'!N32,'Rpt4 v5.4.1 (Stormwater Only)'!U32,'Rpt4 v5.4.1 (Stormwater Only)'!AB32,'Rpt4 v5.4.1 (Stormwater Only)'!AI32,'Rpt4 v5.4.1 (Stormwater Only)'!AP32,'Rpt4 v5.4.1 (Stormwater Only)'!AW32,'Rpt4 v5.4.1 (Stormwater Only)'!BD32,'Rpt4 v5.4.1 (Stormwater Only)'!BK32,'Rpt4 v5.4.1 (Stormwater Only)'!BR32,'Rpt4 v5.4.1 (Stormwater Only)'!BY32,'Rpt4 v5.4.1 (Stormwater Only)'!CF32)))</f>
        <v>689116.24</v>
      </c>
      <c r="H42" s="8">
        <f>SUM('Rpt4 v5.4.1 (Stormwater Only)'!H33,'Rpt4 v5.4.1 (Stormwater Only)'!O33,'Rpt4 v5.4.1 (Stormwater Only)'!V33,'Rpt4 v5.4.1 (Stormwater Only)'!AC33,'Rpt4 v5.4.1 (Stormwater Only)'!AJ33,'Rpt4 v5.4.1 (Stormwater Only)'!AQ33,'Rpt4 v5.4.1 (Stormwater Only)'!AX33,'Rpt4 v5.4.1 (Stormwater Only)'!BE33,'Rpt4 v5.4.1 (Stormwater Only)'!BL33,'Rpt4 v5.4.1 (Stormwater Only)'!BS33,'Rpt4 v5.4.1 (Stormwater Only)'!BZ33,'Rpt4 v5.4.1 (Stormwater Only)'!CG33)-((SUM('Rpt4 v5.4.1 (Stormwater Only)'!H32,'Rpt4 v5.4.1 (Stormwater Only)'!O32,'Rpt4 v5.4.1 (Stormwater Only)'!V32,'Rpt4 v5.4.1 (Stormwater Only)'!AC32,'Rpt4 v5.4.1 (Stormwater Only)'!AJ32,'Rpt4 v5.4.1 (Stormwater Only)'!AQ32,'Rpt4 v5.4.1 (Stormwater Only)'!AX32,'Rpt4 v5.4.1 (Stormwater Only)'!BE32,'Rpt4 v5.4.1 (Stormwater Only)'!BL32,'Rpt4 v5.4.1 (Stormwater Only)'!BS32,'Rpt4 v5.4.1 (Stormwater Only)'!BZ32,'Rpt4 v5.4.1 (Stormwater Only)'!CG32)))</f>
        <v>106492.29000000001</v>
      </c>
      <c r="I42" s="8">
        <f>SUM('Rpt4 v5.4.1 (Stormwater Only)'!I33,'Rpt4 v5.4.1 (Stormwater Only)'!P33,'Rpt4 v5.4.1 (Stormwater Only)'!W33,'Rpt4 v5.4.1 (Stormwater Only)'!AD33,'Rpt4 v5.4.1 (Stormwater Only)'!AK33,'Rpt4 v5.4.1 (Stormwater Only)'!AR33,'Rpt4 v5.4.1 (Stormwater Only)'!AY33,'Rpt4 v5.4.1 (Stormwater Only)'!BF33,'Rpt4 v5.4.1 (Stormwater Only)'!BM33,'Rpt4 v5.4.1 (Stormwater Only)'!BT33,'Rpt4 v5.4.1 (Stormwater Only)'!CA33,'Rpt4 v5.4.1 (Stormwater Only)'!CH33)-((SUM('Rpt4 v5.4.1 (Stormwater Only)'!I32,'Rpt4 v5.4.1 (Stormwater Only)'!P32,'Rpt4 v5.4.1 (Stormwater Only)'!W32,'Rpt4 v5.4.1 (Stormwater Only)'!AD32,'Rpt4 v5.4.1 (Stormwater Only)'!AK32,'Rpt4 v5.4.1 (Stormwater Only)'!AR32,'Rpt4 v5.4.1 (Stormwater Only)'!AY32,'Rpt4 v5.4.1 (Stormwater Only)'!BF32,'Rpt4 v5.4.1 (Stormwater Only)'!BM32,'Rpt4 v5.4.1 (Stormwater Only)'!BT32,'Rpt4 v5.4.1 (Stormwater Only)'!CA32,'Rpt4 v5.4.1 (Stormwater Only)'!CH32)))</f>
        <v>68044.2</v>
      </c>
    </row>
    <row r="43" spans="1:9" x14ac:dyDescent="0.3">
      <c r="A43" s="7" t="s">
        <v>41</v>
      </c>
      <c r="B43" s="11" t="s">
        <v>52</v>
      </c>
      <c r="C43" s="12"/>
      <c r="D43" s="13">
        <f>D40/$C40</f>
        <v>0.95352277370842242</v>
      </c>
      <c r="E43" s="13">
        <f>E40/$C40</f>
        <v>7.5118266041781295E-3</v>
      </c>
      <c r="F43" s="13">
        <f t="shared" ref="F43:I43" si="7">F40/$C40</f>
        <v>0.8365818652928414</v>
      </c>
      <c r="G43" s="13">
        <f t="shared" si="7"/>
        <v>9.4642811729754792E-2</v>
      </c>
      <c r="H43" s="13">
        <f t="shared" si="7"/>
        <v>9.8141907553534313E-3</v>
      </c>
      <c r="I43" s="13">
        <f t="shared" si="7"/>
        <v>4.9720793262950777E-3</v>
      </c>
    </row>
    <row r="44" spans="1:9" x14ac:dyDescent="0.3">
      <c r="A44" s="7" t="s">
        <v>41</v>
      </c>
      <c r="B44" s="11" t="s">
        <v>63</v>
      </c>
      <c r="C44" s="12"/>
      <c r="D44" s="13">
        <f>D41/$C41</f>
        <v>0.95665045305487262</v>
      </c>
      <c r="E44" s="13">
        <f t="shared" ref="E44:I44" si="8">E41/$C41</f>
        <v>7.5687074238992543E-3</v>
      </c>
      <c r="F44" s="13">
        <f t="shared" si="8"/>
        <v>0.84044600304622974</v>
      </c>
      <c r="G44" s="13">
        <f t="shared" si="8"/>
        <v>9.407542189428246E-2</v>
      </c>
      <c r="H44" s="13">
        <f t="shared" si="8"/>
        <v>9.6834252567716619E-3</v>
      </c>
      <c r="I44" s="13">
        <f t="shared" si="8"/>
        <v>4.8768954336898835E-3</v>
      </c>
    </row>
    <row r="45" spans="1:9" x14ac:dyDescent="0.3">
      <c r="A45" s="7" t="s">
        <v>41</v>
      </c>
      <c r="B45" s="11" t="s">
        <v>64</v>
      </c>
      <c r="C45" s="12"/>
      <c r="D45" s="13">
        <f t="shared" ref="D45:I45" si="9">D42/$C42</f>
        <v>0.60424104131923417</v>
      </c>
      <c r="E45" s="13">
        <f t="shared" si="9"/>
        <v>1.159694863288365E-3</v>
      </c>
      <c r="F45" s="13">
        <f t="shared" si="9"/>
        <v>0.40505657794975675</v>
      </c>
      <c r="G45" s="13">
        <f t="shared" si="9"/>
        <v>0.15800573443431995</v>
      </c>
      <c r="H45" s="13">
        <f t="shared" si="9"/>
        <v>2.4417350101983648E-2</v>
      </c>
      <c r="I45" s="13">
        <f t="shared" si="9"/>
        <v>1.5601683969885477E-2</v>
      </c>
    </row>
    <row r="46" spans="1:9" x14ac:dyDescent="0.3">
      <c r="A46" s="14"/>
      <c r="B46" s="14"/>
      <c r="C46" s="15"/>
      <c r="D46" s="16"/>
      <c r="E46" s="16"/>
      <c r="F46" s="16"/>
      <c r="G46" s="16"/>
      <c r="H46" s="16"/>
      <c r="I46" s="16"/>
    </row>
    <row r="47" spans="1:9" x14ac:dyDescent="0.3">
      <c r="A47" s="6" t="s">
        <v>0</v>
      </c>
      <c r="B47" s="6" t="s">
        <v>1</v>
      </c>
      <c r="C47" s="6" t="s">
        <v>48</v>
      </c>
      <c r="D47" s="6" t="s">
        <v>3</v>
      </c>
      <c r="E47" s="6" t="s">
        <v>49</v>
      </c>
      <c r="F47" s="6" t="s">
        <v>54</v>
      </c>
      <c r="G47" s="6" t="s">
        <v>55</v>
      </c>
      <c r="H47" s="6" t="s">
        <v>56</v>
      </c>
      <c r="I47" s="18" t="s">
        <v>58</v>
      </c>
    </row>
    <row r="48" spans="1:9" x14ac:dyDescent="0.3">
      <c r="A48" s="7" t="s">
        <v>43</v>
      </c>
      <c r="B48" s="7" t="s">
        <v>27</v>
      </c>
      <c r="C48" s="8">
        <f>SUM('Rpt4 v5.4.1 (All)'!C34,'Rpt4 v5.4.1 (All)'!J34,'Rpt4 v5.4.1 (All)'!Q34,'Rpt4 v5.4.1 (All)'!X34,'Rpt4 v5.4.1 (All)'!AE34,'Rpt4 v5.4.1 (All)'!AL34,'Rpt4 v5.4.1 (All)'!AS34,'Rpt4 v5.4.1 (All)'!AZ34,'Rpt4 v5.4.1 (All)'!BG34,'Rpt4 v5.4.1 (All)'!BN34,'Rpt4 v5.4.1 (All)'!BU34,'Rpt4 v5.4.1 (All)'!CB34)</f>
        <v>313241632.32999998</v>
      </c>
      <c r="D48" s="8">
        <f>SUM('Rpt4 v5.4.1 (All)'!D34,'Rpt4 v5.4.1 (All)'!K34,'Rpt4 v5.4.1 (All)'!R34,'Rpt4 v5.4.1 (All)'!Y34,'Rpt4 v5.4.1 (All)'!AF34,'Rpt4 v5.4.1 (All)'!AM34,'Rpt4 v5.4.1 (All)'!AT34,'Rpt4 v5.4.1 (All)'!BA34,'Rpt4 v5.4.1 (All)'!BH34,'Rpt4 v5.4.1 (All)'!BO34,'Rpt4 v5.4.1 (All)'!BV34,'Rpt4 v5.4.1 (All)'!CC34)</f>
        <v>292236126.79000002</v>
      </c>
      <c r="E48" s="8">
        <f>SUM('Rpt4 v5.4.1 (All)'!E34,'Rpt4 v5.4.1 (All)'!L34,'Rpt4 v5.4.1 (All)'!S34,'Rpt4 v5.4.1 (All)'!Z34,'Rpt4 v5.4.1 (All)'!AG34,'Rpt4 v5.4.1 (All)'!AN34,'Rpt4 v5.4.1 (All)'!AU34,'Rpt4 v5.4.1 (All)'!BB34,'Rpt4 v5.4.1 (All)'!BI34,'Rpt4 v5.4.1 (All)'!BP34,'Rpt4 v5.4.1 (All)'!BW34,'Rpt4 v5.4.1 (All)'!CD34)</f>
        <v>1943841.54</v>
      </c>
      <c r="F48" s="8">
        <f>SUM('Rpt4 v5.4.1 (All)'!F34,'Rpt4 v5.4.1 (All)'!M34,'Rpt4 v5.4.1 (All)'!T34,'Rpt4 v5.4.1 (All)'!AA34,'Rpt4 v5.4.1 (All)'!AH34,'Rpt4 v5.4.1 (All)'!AO34,'Rpt4 v5.4.1 (All)'!AV34,'Rpt4 v5.4.1 (All)'!BC34,'Rpt4 v5.4.1 (All)'!BJ34,'Rpt4 v5.4.1 (All)'!BQ34,'Rpt4 v5.4.1 (All)'!BX34,'Rpt4 v5.4.1 (All)'!CE34)</f>
        <v>253041645.51000002</v>
      </c>
      <c r="G48" s="8">
        <f>SUM('Rpt4 v5.4.1 (All)'!G34,'Rpt4 v5.4.1 (All)'!N34,'Rpt4 v5.4.1 (All)'!U34,'Rpt4 v5.4.1 (All)'!AB34,'Rpt4 v5.4.1 (All)'!AI34,'Rpt4 v5.4.1 (All)'!AP34,'Rpt4 v5.4.1 (All)'!AW34,'Rpt4 v5.4.1 (All)'!BD34,'Rpt4 v5.4.1 (All)'!BK34,'Rpt4 v5.4.1 (All)'!BR34,'Rpt4 v5.4.1 (All)'!BY34,'Rpt4 v5.4.1 (All)'!CF34)</f>
        <v>33365957.649999999</v>
      </c>
      <c r="H48" s="8">
        <f>SUM('Rpt4 v5.4.1 (All)'!H34,'Rpt4 v5.4.1 (All)'!O34,'Rpt4 v5.4.1 (All)'!V34,'Rpt4 v5.4.1 (All)'!AC34,'Rpt4 v5.4.1 (All)'!AJ34,'Rpt4 v5.4.1 (All)'!AQ34,'Rpt4 v5.4.1 (All)'!AX34,'Rpt4 v5.4.1 (All)'!BE34,'Rpt4 v5.4.1 (All)'!BL34,'Rpt4 v5.4.1 (All)'!BS34,'Rpt4 v5.4.1 (All)'!BZ34,'Rpt4 v5.4.1 (All)'!CG34)</f>
        <v>3884682.09</v>
      </c>
      <c r="I48" s="8">
        <f>SUM('Rpt4 v5.4.1 (All)'!I34,'Rpt4 v5.4.1 (All)'!P34,'Rpt4 v5.4.1 (All)'!W34,'Rpt4 v5.4.1 (All)'!AD34,'Rpt4 v5.4.1 (All)'!AK34,'Rpt4 v5.4.1 (All)'!AR34,'Rpt4 v5.4.1 (All)'!AY34,'Rpt4 v5.4.1 (All)'!BF34,'Rpt4 v5.4.1 (All)'!BM34,'Rpt4 v5.4.1 (All)'!BT34,'Rpt4 v5.4.1 (All)'!CA34,'Rpt4 v5.4.1 (All)'!CH34)</f>
        <v>0</v>
      </c>
    </row>
    <row r="49" spans="1:9" x14ac:dyDescent="0.3">
      <c r="A49" s="7" t="s">
        <v>43</v>
      </c>
      <c r="B49" s="7" t="s">
        <v>28</v>
      </c>
      <c r="C49" s="8">
        <f>SUM('Rpt4 v5.4.1 (All)'!C35,'Rpt4 v5.4.1 (All)'!J35,'Rpt4 v5.4.1 (All)'!Q35,'Rpt4 v5.4.1 (All)'!X35,'Rpt4 v5.4.1 (All)'!AE35,'Rpt4 v5.4.1 (All)'!AL35,'Rpt4 v5.4.1 (All)'!AS35,'Rpt4 v5.4.1 (All)'!AZ35,'Rpt4 v5.4.1 (All)'!BG35,'Rpt4 v5.4.1 (All)'!BN35,'Rpt4 v5.4.1 (All)'!BU35,'Rpt4 v5.4.1 (All)'!CB35)</f>
        <v>102536666.83</v>
      </c>
      <c r="D49" s="8">
        <f>SUM('Rpt4 v5.4.1 (All)'!D35,'Rpt4 v5.4.1 (All)'!K35,'Rpt4 v5.4.1 (All)'!R35,'Rpt4 v5.4.1 (All)'!Y35,'Rpt4 v5.4.1 (All)'!AF35,'Rpt4 v5.4.1 (All)'!AM35,'Rpt4 v5.4.1 (All)'!AT35,'Rpt4 v5.4.1 (All)'!BA35,'Rpt4 v5.4.1 (All)'!BH35,'Rpt4 v5.4.1 (All)'!BO35,'Rpt4 v5.4.1 (All)'!BV35,'Rpt4 v5.4.1 (All)'!CC35)</f>
        <v>97944246.030000001</v>
      </c>
      <c r="E49" s="8">
        <f>SUM('Rpt4 v5.4.1 (All)'!E35,'Rpt4 v5.4.1 (All)'!L35,'Rpt4 v5.4.1 (All)'!S35,'Rpt4 v5.4.1 (All)'!Z35,'Rpt4 v5.4.1 (All)'!AG35,'Rpt4 v5.4.1 (All)'!AN35,'Rpt4 v5.4.1 (All)'!AU35,'Rpt4 v5.4.1 (All)'!BB35,'Rpt4 v5.4.1 (All)'!BI35,'Rpt4 v5.4.1 (All)'!BP35,'Rpt4 v5.4.1 (All)'!BW35,'Rpt4 v5.4.1 (All)'!CD35)</f>
        <v>1026737.0100000001</v>
      </c>
      <c r="F49" s="8">
        <f>SUM('Rpt4 v5.4.1 (All)'!F35,'Rpt4 v5.4.1 (All)'!M35,'Rpt4 v5.4.1 (All)'!T35,'Rpt4 v5.4.1 (All)'!AA35,'Rpt4 v5.4.1 (All)'!AH35,'Rpt4 v5.4.1 (All)'!AO35,'Rpt4 v5.4.1 (All)'!AV35,'Rpt4 v5.4.1 (All)'!BC35,'Rpt4 v5.4.1 (All)'!BJ35,'Rpt4 v5.4.1 (All)'!BQ35,'Rpt4 v5.4.1 (All)'!BX35,'Rpt4 v5.4.1 (All)'!CE35)</f>
        <v>87140471.839999989</v>
      </c>
      <c r="G49" s="8">
        <f>SUM('Rpt4 v5.4.1 (All)'!G35,'Rpt4 v5.4.1 (All)'!N35,'Rpt4 v5.4.1 (All)'!U35,'Rpt4 v5.4.1 (All)'!AB35,'Rpt4 v5.4.1 (All)'!AI35,'Rpt4 v5.4.1 (All)'!AP35,'Rpt4 v5.4.1 (All)'!AW35,'Rpt4 v5.4.1 (All)'!BD35,'Rpt4 v5.4.1 (All)'!BK35,'Rpt4 v5.4.1 (All)'!BR35,'Rpt4 v5.4.1 (All)'!BY35,'Rpt4 v5.4.1 (All)'!CF35)</f>
        <v>8887225.3900000006</v>
      </c>
      <c r="H49" s="8">
        <f>SUM('Rpt4 v5.4.1 (All)'!H35,'Rpt4 v5.4.1 (All)'!O35,'Rpt4 v5.4.1 (All)'!V35,'Rpt4 v5.4.1 (All)'!AC35,'Rpt4 v5.4.1 (All)'!AJ35,'Rpt4 v5.4.1 (All)'!AQ35,'Rpt4 v5.4.1 (All)'!AX35,'Rpt4 v5.4.1 (All)'!BE35,'Rpt4 v5.4.1 (All)'!BL35,'Rpt4 v5.4.1 (All)'!BS35,'Rpt4 v5.4.1 (All)'!BZ35,'Rpt4 v5.4.1 (All)'!CG35)</f>
        <v>889811.78999999992</v>
      </c>
      <c r="I49" s="8">
        <f>SUM('Rpt4 v5.4.1 (All)'!I35,'Rpt4 v5.4.1 (All)'!P35,'Rpt4 v5.4.1 (All)'!W35,'Rpt4 v5.4.1 (All)'!AD35,'Rpt4 v5.4.1 (All)'!AK35,'Rpt4 v5.4.1 (All)'!AR35,'Rpt4 v5.4.1 (All)'!AY35,'Rpt4 v5.4.1 (All)'!BF35,'Rpt4 v5.4.1 (All)'!BM35,'Rpt4 v5.4.1 (All)'!BT35,'Rpt4 v5.4.1 (All)'!CA35,'Rpt4 v5.4.1 (All)'!CH35)</f>
        <v>0</v>
      </c>
    </row>
    <row r="50" spans="1:9" x14ac:dyDescent="0.3">
      <c r="A50" s="7" t="s">
        <v>43</v>
      </c>
      <c r="B50" s="7" t="s">
        <v>29</v>
      </c>
      <c r="C50" s="8">
        <f>SUM('Rpt4 v5.4.1 (All)'!C36,'Rpt4 v5.4.1 (All)'!J36,'Rpt4 v5.4.1 (All)'!Q36,'Rpt4 v5.4.1 (All)'!X36,'Rpt4 v5.4.1 (All)'!AE36,'Rpt4 v5.4.1 (All)'!AL36,'Rpt4 v5.4.1 (All)'!AS36,'Rpt4 v5.4.1 (All)'!AZ36,'Rpt4 v5.4.1 (All)'!BG36,'Rpt4 v5.4.1 (All)'!BN36,'Rpt4 v5.4.1 (All)'!BU36,'Rpt4 v5.4.1 (All)'!CB36)</f>
        <v>9957681.6999999993</v>
      </c>
      <c r="D50" s="8">
        <f>SUM('Rpt4 v5.4.1 (All)'!D36,'Rpt4 v5.4.1 (All)'!K36,'Rpt4 v5.4.1 (All)'!R36,'Rpt4 v5.4.1 (All)'!Y36,'Rpt4 v5.4.1 (All)'!AF36,'Rpt4 v5.4.1 (All)'!AM36,'Rpt4 v5.4.1 (All)'!AT36,'Rpt4 v5.4.1 (All)'!BA36,'Rpt4 v5.4.1 (All)'!BH36,'Rpt4 v5.4.1 (All)'!BO36,'Rpt4 v5.4.1 (All)'!BV36,'Rpt4 v5.4.1 (All)'!CC36)</f>
        <v>9118272.2699999996</v>
      </c>
      <c r="E50" s="8">
        <f>SUM('Rpt4 v5.4.1 (All)'!E36,'Rpt4 v5.4.1 (All)'!L36,'Rpt4 v5.4.1 (All)'!S36,'Rpt4 v5.4.1 (All)'!Z36,'Rpt4 v5.4.1 (All)'!AG36,'Rpt4 v5.4.1 (All)'!AN36,'Rpt4 v5.4.1 (All)'!AU36,'Rpt4 v5.4.1 (All)'!BB36,'Rpt4 v5.4.1 (All)'!BI36,'Rpt4 v5.4.1 (All)'!BP36,'Rpt4 v5.4.1 (All)'!BW36,'Rpt4 v5.4.1 (All)'!CD36)</f>
        <v>69508.339999999982</v>
      </c>
      <c r="F50" s="8">
        <f>SUM('Rpt4 v5.4.1 (All)'!F36,'Rpt4 v5.4.1 (All)'!M36,'Rpt4 v5.4.1 (All)'!T36,'Rpt4 v5.4.1 (All)'!AA36,'Rpt4 v5.4.1 (All)'!AH36,'Rpt4 v5.4.1 (All)'!AO36,'Rpt4 v5.4.1 (All)'!AV36,'Rpt4 v5.4.1 (All)'!BC36,'Rpt4 v5.4.1 (All)'!BJ36,'Rpt4 v5.4.1 (All)'!BQ36,'Rpt4 v5.4.1 (All)'!BX36,'Rpt4 v5.4.1 (All)'!CE36)</f>
        <v>8254656.2699999996</v>
      </c>
      <c r="G50" s="8">
        <f>SUM('Rpt4 v5.4.1 (All)'!G36,'Rpt4 v5.4.1 (All)'!N36,'Rpt4 v5.4.1 (All)'!U36,'Rpt4 v5.4.1 (All)'!AB36,'Rpt4 v5.4.1 (All)'!AI36,'Rpt4 v5.4.1 (All)'!AP36,'Rpt4 v5.4.1 (All)'!AW36,'Rpt4 v5.4.1 (All)'!BD36,'Rpt4 v5.4.1 (All)'!BK36,'Rpt4 v5.4.1 (All)'!BR36,'Rpt4 v5.4.1 (All)'!BY36,'Rpt4 v5.4.1 (All)'!CF36)</f>
        <v>714478.51</v>
      </c>
      <c r="H50" s="8">
        <f>SUM('Rpt4 v5.4.1 (All)'!H36,'Rpt4 v5.4.1 (All)'!O36,'Rpt4 v5.4.1 (All)'!V36,'Rpt4 v5.4.1 (All)'!AC36,'Rpt4 v5.4.1 (All)'!AJ36,'Rpt4 v5.4.1 (All)'!AQ36,'Rpt4 v5.4.1 (All)'!AX36,'Rpt4 v5.4.1 (All)'!BE36,'Rpt4 v5.4.1 (All)'!BL36,'Rpt4 v5.4.1 (All)'!BS36,'Rpt4 v5.4.1 (All)'!BZ36,'Rpt4 v5.4.1 (All)'!CG36)</f>
        <v>79629.149999999994</v>
      </c>
      <c r="I50" s="8">
        <f>SUM('Rpt4 v5.4.1 (All)'!I36,'Rpt4 v5.4.1 (All)'!P36,'Rpt4 v5.4.1 (All)'!W36,'Rpt4 v5.4.1 (All)'!AD36,'Rpt4 v5.4.1 (All)'!AK36,'Rpt4 v5.4.1 (All)'!AR36,'Rpt4 v5.4.1 (All)'!AY36,'Rpt4 v5.4.1 (All)'!BF36,'Rpt4 v5.4.1 (All)'!BM36,'Rpt4 v5.4.1 (All)'!BT36,'Rpt4 v5.4.1 (All)'!CA36,'Rpt4 v5.4.1 (All)'!CH36)</f>
        <v>0</v>
      </c>
    </row>
    <row r="51" spans="1:9" x14ac:dyDescent="0.3">
      <c r="A51" s="7" t="s">
        <v>43</v>
      </c>
      <c r="B51" s="7" t="s">
        <v>30</v>
      </c>
      <c r="C51" s="8">
        <f>SUM('Rpt4 v5.4.1 (All)'!C37,'Rpt4 v5.4.1 (All)'!J37,'Rpt4 v5.4.1 (All)'!Q37,'Rpt4 v5.4.1 (All)'!X37,'Rpt4 v5.4.1 (All)'!AE37,'Rpt4 v5.4.1 (All)'!AL37,'Rpt4 v5.4.1 (All)'!AS37,'Rpt4 v5.4.1 (All)'!AZ37,'Rpt4 v5.4.1 (All)'!BG37,'Rpt4 v5.4.1 (All)'!BN37,'Rpt4 v5.4.1 (All)'!BU37,'Rpt4 v5.4.1 (All)'!CB37)</f>
        <v>2185373.2399999998</v>
      </c>
      <c r="D51" s="8">
        <f>SUM('Rpt4 v5.4.1 (All)'!D37,'Rpt4 v5.4.1 (All)'!K37,'Rpt4 v5.4.1 (All)'!R37,'Rpt4 v5.4.1 (All)'!Y37,'Rpt4 v5.4.1 (All)'!AF37,'Rpt4 v5.4.1 (All)'!AM37,'Rpt4 v5.4.1 (All)'!AT37,'Rpt4 v5.4.1 (All)'!BA37,'Rpt4 v5.4.1 (All)'!BH37,'Rpt4 v5.4.1 (All)'!BO37,'Rpt4 v5.4.1 (All)'!BV37,'Rpt4 v5.4.1 (All)'!CC37)</f>
        <v>1839672.68</v>
      </c>
      <c r="E51" s="8">
        <f>SUM('Rpt4 v5.4.1 (All)'!E37,'Rpt4 v5.4.1 (All)'!L37,'Rpt4 v5.4.1 (All)'!S37,'Rpt4 v5.4.1 (All)'!Z37,'Rpt4 v5.4.1 (All)'!AG37,'Rpt4 v5.4.1 (All)'!AN37,'Rpt4 v5.4.1 (All)'!AU37,'Rpt4 v5.4.1 (All)'!BB37,'Rpt4 v5.4.1 (All)'!BI37,'Rpt4 v5.4.1 (All)'!BP37,'Rpt4 v5.4.1 (All)'!BW37,'Rpt4 v5.4.1 (All)'!CD37)</f>
        <v>8668.1</v>
      </c>
      <c r="F51" s="8">
        <f>SUM('Rpt4 v5.4.1 (All)'!F37,'Rpt4 v5.4.1 (All)'!M37,'Rpt4 v5.4.1 (All)'!T37,'Rpt4 v5.4.1 (All)'!AA37,'Rpt4 v5.4.1 (All)'!AH37,'Rpt4 v5.4.1 (All)'!AO37,'Rpt4 v5.4.1 (All)'!AV37,'Rpt4 v5.4.1 (All)'!BC37,'Rpt4 v5.4.1 (All)'!BJ37,'Rpt4 v5.4.1 (All)'!BQ37,'Rpt4 v5.4.1 (All)'!BX37,'Rpt4 v5.4.1 (All)'!CE37)</f>
        <v>1604460.95</v>
      </c>
      <c r="G51" s="8">
        <f>SUM('Rpt4 v5.4.1 (All)'!G37,'Rpt4 v5.4.1 (All)'!N37,'Rpt4 v5.4.1 (All)'!U37,'Rpt4 v5.4.1 (All)'!AB37,'Rpt4 v5.4.1 (All)'!AI37,'Rpt4 v5.4.1 (All)'!AP37,'Rpt4 v5.4.1 (All)'!AW37,'Rpt4 v5.4.1 (All)'!BD37,'Rpt4 v5.4.1 (All)'!BK37,'Rpt4 v5.4.1 (All)'!BR37,'Rpt4 v5.4.1 (All)'!BY37,'Rpt4 v5.4.1 (All)'!CF37)</f>
        <v>187231.96999999997</v>
      </c>
      <c r="H51" s="8">
        <f>SUM('Rpt4 v5.4.1 (All)'!H37,'Rpt4 v5.4.1 (All)'!O37,'Rpt4 v5.4.1 (All)'!V37,'Rpt4 v5.4.1 (All)'!AC37,'Rpt4 v5.4.1 (All)'!AJ37,'Rpt4 v5.4.1 (All)'!AQ37,'Rpt4 v5.4.1 (All)'!AX37,'Rpt4 v5.4.1 (All)'!BE37,'Rpt4 v5.4.1 (All)'!BL37,'Rpt4 v5.4.1 (All)'!BS37,'Rpt4 v5.4.1 (All)'!BZ37,'Rpt4 v5.4.1 (All)'!CG37)</f>
        <v>39311.660000000003</v>
      </c>
      <c r="I51" s="8">
        <f>SUM('Rpt4 v5.4.1 (All)'!I37,'Rpt4 v5.4.1 (All)'!P37,'Rpt4 v5.4.1 (All)'!W37,'Rpt4 v5.4.1 (All)'!AD37,'Rpt4 v5.4.1 (All)'!AK37,'Rpt4 v5.4.1 (All)'!AR37,'Rpt4 v5.4.1 (All)'!AY37,'Rpt4 v5.4.1 (All)'!BF37,'Rpt4 v5.4.1 (All)'!BM37,'Rpt4 v5.4.1 (All)'!BT37,'Rpt4 v5.4.1 (All)'!CA37,'Rpt4 v5.4.1 (All)'!CH37)</f>
        <v>0</v>
      </c>
    </row>
    <row r="52" spans="1:9" x14ac:dyDescent="0.3">
      <c r="A52" s="7" t="s">
        <v>43</v>
      </c>
      <c r="B52" s="7" t="s">
        <v>31</v>
      </c>
      <c r="C52" s="8">
        <f>SUM('Rpt4 v5.4.1 (All)'!C38,'Rpt4 v5.4.1 (All)'!J38,'Rpt4 v5.4.1 (All)'!Q38,'Rpt4 v5.4.1 (All)'!X38,'Rpt4 v5.4.1 (All)'!AE38,'Rpt4 v5.4.1 (All)'!AL38,'Rpt4 v5.4.1 (All)'!AS38,'Rpt4 v5.4.1 (All)'!AZ38,'Rpt4 v5.4.1 (All)'!BG38,'Rpt4 v5.4.1 (All)'!BN38,'Rpt4 v5.4.1 (All)'!BU38,'Rpt4 v5.4.1 (All)'!CB38)</f>
        <v>11658473.374999998</v>
      </c>
      <c r="D52" s="8">
        <f>SUM('Rpt4 v5.4.1 (All)'!D38,'Rpt4 v5.4.1 (All)'!K38,'Rpt4 v5.4.1 (All)'!R38,'Rpt4 v5.4.1 (All)'!Y38,'Rpt4 v5.4.1 (All)'!AF38,'Rpt4 v5.4.1 (All)'!AM38,'Rpt4 v5.4.1 (All)'!AT38,'Rpt4 v5.4.1 (All)'!BA38,'Rpt4 v5.4.1 (All)'!BH38,'Rpt4 v5.4.1 (All)'!BO38,'Rpt4 v5.4.1 (All)'!BV38,'Rpt4 v5.4.1 (All)'!CC38)</f>
        <v>11585261.724999996</v>
      </c>
      <c r="E52" s="8">
        <f>SUM('Rpt4 v5.4.1 (All)'!E38,'Rpt4 v5.4.1 (All)'!L38,'Rpt4 v5.4.1 (All)'!S38,'Rpt4 v5.4.1 (All)'!Z38,'Rpt4 v5.4.1 (All)'!AG38,'Rpt4 v5.4.1 (All)'!AN38,'Rpt4 v5.4.1 (All)'!AU38,'Rpt4 v5.4.1 (All)'!BB38,'Rpt4 v5.4.1 (All)'!BI38,'Rpt4 v5.4.1 (All)'!BP38,'Rpt4 v5.4.1 (All)'!BW38,'Rpt4 v5.4.1 (All)'!CD38)</f>
        <v>-7120.4000000000005</v>
      </c>
      <c r="F52" s="8">
        <f>SUM('Rpt4 v5.4.1 (All)'!F38,'Rpt4 v5.4.1 (All)'!M38,'Rpt4 v5.4.1 (All)'!T38,'Rpt4 v5.4.1 (All)'!AA38,'Rpt4 v5.4.1 (All)'!AH38,'Rpt4 v5.4.1 (All)'!AO38,'Rpt4 v5.4.1 (All)'!AV38,'Rpt4 v5.4.1 (All)'!BC38,'Rpt4 v5.4.1 (All)'!BJ38,'Rpt4 v5.4.1 (All)'!BQ38,'Rpt4 v5.4.1 (All)'!BX38,'Rpt4 v5.4.1 (All)'!CE38)</f>
        <v>10052147.691</v>
      </c>
      <c r="G52" s="8">
        <f>SUM('Rpt4 v5.4.1 (All)'!G38,'Rpt4 v5.4.1 (All)'!N38,'Rpt4 v5.4.1 (All)'!U38,'Rpt4 v5.4.1 (All)'!AB38,'Rpt4 v5.4.1 (All)'!AI38,'Rpt4 v5.4.1 (All)'!AP38,'Rpt4 v5.4.1 (All)'!AW38,'Rpt4 v5.4.1 (All)'!BD38,'Rpt4 v5.4.1 (All)'!BK38,'Rpt4 v5.4.1 (All)'!BR38,'Rpt4 v5.4.1 (All)'!BY38,'Rpt4 v5.4.1 (All)'!CF38)</f>
        <v>1538030.2749999999</v>
      </c>
      <c r="H52" s="8">
        <f>SUM('Rpt4 v5.4.1 (All)'!H38,'Rpt4 v5.4.1 (All)'!O38,'Rpt4 v5.4.1 (All)'!V38,'Rpt4 v5.4.1 (All)'!AC38,'Rpt4 v5.4.1 (All)'!AJ38,'Rpt4 v5.4.1 (All)'!AQ38,'Rpt4 v5.4.1 (All)'!AX38,'Rpt4 v5.4.1 (All)'!BE38,'Rpt4 v5.4.1 (All)'!BL38,'Rpt4 v5.4.1 (All)'!BS38,'Rpt4 v5.4.1 (All)'!BZ38,'Rpt4 v5.4.1 (All)'!CG38)</f>
        <v>2204.1600000000003</v>
      </c>
      <c r="I52" s="8">
        <f>SUM('Rpt4 v5.4.1 (All)'!I38,'Rpt4 v5.4.1 (All)'!P38,'Rpt4 v5.4.1 (All)'!W38,'Rpt4 v5.4.1 (All)'!AD38,'Rpt4 v5.4.1 (All)'!AK38,'Rpt4 v5.4.1 (All)'!AR38,'Rpt4 v5.4.1 (All)'!AY38,'Rpt4 v5.4.1 (All)'!BF38,'Rpt4 v5.4.1 (All)'!BM38,'Rpt4 v5.4.1 (All)'!BT38,'Rpt4 v5.4.1 (All)'!CA38,'Rpt4 v5.4.1 (All)'!CH38)</f>
        <v>0</v>
      </c>
    </row>
    <row r="53" spans="1:9" x14ac:dyDescent="0.3">
      <c r="A53" s="7" t="s">
        <v>43</v>
      </c>
      <c r="B53" s="7" t="s">
        <v>32</v>
      </c>
      <c r="C53" s="8">
        <f>SUM('Rpt4 v5.4.1 (All)'!C39,'Rpt4 v5.4.1 (All)'!J39,'Rpt4 v5.4.1 (All)'!Q39,'Rpt4 v5.4.1 (All)'!X39,'Rpt4 v5.4.1 (All)'!AE39,'Rpt4 v5.4.1 (All)'!AL39,'Rpt4 v5.4.1 (All)'!AS39,'Rpt4 v5.4.1 (All)'!AZ39,'Rpt4 v5.4.1 (All)'!BG39,'Rpt4 v5.4.1 (All)'!BN39,'Rpt4 v5.4.1 (All)'!BU39,'Rpt4 v5.4.1 (All)'!CB39)</f>
        <v>10790323.370000001</v>
      </c>
      <c r="D53" s="8">
        <f>SUM('Rpt4 v5.4.1 (All)'!D39,'Rpt4 v5.4.1 (All)'!K39,'Rpt4 v5.4.1 (All)'!R39,'Rpt4 v5.4.1 (All)'!Y39,'Rpt4 v5.4.1 (All)'!AF39,'Rpt4 v5.4.1 (All)'!AM39,'Rpt4 v5.4.1 (All)'!AT39,'Rpt4 v5.4.1 (All)'!BA39,'Rpt4 v5.4.1 (All)'!BH39,'Rpt4 v5.4.1 (All)'!BO39,'Rpt4 v5.4.1 (All)'!BV39,'Rpt4 v5.4.1 (All)'!CC39)</f>
        <v>10732160.32</v>
      </c>
      <c r="E53" s="8">
        <f>SUM('Rpt4 v5.4.1 (All)'!E39,'Rpt4 v5.4.1 (All)'!L39,'Rpt4 v5.4.1 (All)'!S39,'Rpt4 v5.4.1 (All)'!Z39,'Rpt4 v5.4.1 (All)'!AG39,'Rpt4 v5.4.1 (All)'!AN39,'Rpt4 v5.4.1 (All)'!AU39,'Rpt4 v5.4.1 (All)'!BB39,'Rpt4 v5.4.1 (All)'!BI39,'Rpt4 v5.4.1 (All)'!BP39,'Rpt4 v5.4.1 (All)'!BW39,'Rpt4 v5.4.1 (All)'!CD39)</f>
        <v>99538.45</v>
      </c>
      <c r="F53" s="8">
        <f>SUM('Rpt4 v5.4.1 (All)'!F39,'Rpt4 v5.4.1 (All)'!M39,'Rpt4 v5.4.1 (All)'!T39,'Rpt4 v5.4.1 (All)'!AA39,'Rpt4 v5.4.1 (All)'!AH39,'Rpt4 v5.4.1 (All)'!AO39,'Rpt4 v5.4.1 (All)'!AV39,'Rpt4 v5.4.1 (All)'!BC39,'Rpt4 v5.4.1 (All)'!BJ39,'Rpt4 v5.4.1 (All)'!BQ39,'Rpt4 v5.4.1 (All)'!BX39,'Rpt4 v5.4.1 (All)'!CE39)</f>
        <v>9971347.6999999993</v>
      </c>
      <c r="G53" s="8">
        <f>SUM('Rpt4 v5.4.1 (All)'!G39,'Rpt4 v5.4.1 (All)'!N39,'Rpt4 v5.4.1 (All)'!U39,'Rpt4 v5.4.1 (All)'!AB39,'Rpt4 v5.4.1 (All)'!AI39,'Rpt4 v5.4.1 (All)'!AP39,'Rpt4 v5.4.1 (All)'!AW39,'Rpt4 v5.4.1 (All)'!BD39,'Rpt4 v5.4.1 (All)'!BK39,'Rpt4 v5.4.1 (All)'!BR39,'Rpt4 v5.4.1 (All)'!BY39,'Rpt4 v5.4.1 (All)'!CF39)</f>
        <v>653922.92999999993</v>
      </c>
      <c r="H53" s="8">
        <f>SUM('Rpt4 v5.4.1 (All)'!H39,'Rpt4 v5.4.1 (All)'!O39,'Rpt4 v5.4.1 (All)'!V39,'Rpt4 v5.4.1 (All)'!AC39,'Rpt4 v5.4.1 (All)'!AJ39,'Rpt4 v5.4.1 (All)'!AQ39,'Rpt4 v5.4.1 (All)'!AX39,'Rpt4 v5.4.1 (All)'!BE39,'Rpt4 v5.4.1 (All)'!BL39,'Rpt4 v5.4.1 (All)'!BS39,'Rpt4 v5.4.1 (All)'!BZ39,'Rpt4 v5.4.1 (All)'!CG39)</f>
        <v>7351.24</v>
      </c>
      <c r="I53" s="8">
        <f>SUM('Rpt4 v5.4.1 (All)'!I39,'Rpt4 v5.4.1 (All)'!P39,'Rpt4 v5.4.1 (All)'!W39,'Rpt4 v5.4.1 (All)'!AD39,'Rpt4 v5.4.1 (All)'!AK39,'Rpt4 v5.4.1 (All)'!AR39,'Rpt4 v5.4.1 (All)'!AY39,'Rpt4 v5.4.1 (All)'!BF39,'Rpt4 v5.4.1 (All)'!BM39,'Rpt4 v5.4.1 (All)'!BT39,'Rpt4 v5.4.1 (All)'!CA39,'Rpt4 v5.4.1 (All)'!CH39)</f>
        <v>0</v>
      </c>
    </row>
    <row r="54" spans="1:9" x14ac:dyDescent="0.3">
      <c r="A54" s="7" t="s">
        <v>43</v>
      </c>
      <c r="B54" s="7" t="s">
        <v>33</v>
      </c>
      <c r="C54" s="8">
        <f>SUM('Rpt4 v5.4.1 (All)'!C40,'Rpt4 v5.4.1 (All)'!J40,'Rpt4 v5.4.1 (All)'!Q40,'Rpt4 v5.4.1 (All)'!X40,'Rpt4 v5.4.1 (All)'!AE40,'Rpt4 v5.4.1 (All)'!AL40,'Rpt4 v5.4.1 (All)'!AS40,'Rpt4 v5.4.1 (All)'!AZ40,'Rpt4 v5.4.1 (All)'!BG40,'Rpt4 v5.4.1 (All)'!BN40,'Rpt4 v5.4.1 (All)'!BU40,'Rpt4 v5.4.1 (All)'!CB40)</f>
        <v>6141457.2300000004</v>
      </c>
      <c r="D54" s="8">
        <f>SUM('Rpt4 v5.4.1 (All)'!D40,'Rpt4 v5.4.1 (All)'!K40,'Rpt4 v5.4.1 (All)'!R40,'Rpt4 v5.4.1 (All)'!Y40,'Rpt4 v5.4.1 (All)'!AF40,'Rpt4 v5.4.1 (All)'!AM40,'Rpt4 v5.4.1 (All)'!AT40,'Rpt4 v5.4.1 (All)'!BA40,'Rpt4 v5.4.1 (All)'!BH40,'Rpt4 v5.4.1 (All)'!BO40,'Rpt4 v5.4.1 (All)'!BV40,'Rpt4 v5.4.1 (All)'!CC40)</f>
        <v>6132133.3599999994</v>
      </c>
      <c r="E54" s="8">
        <f>SUM('Rpt4 v5.4.1 (All)'!E40,'Rpt4 v5.4.1 (All)'!L40,'Rpt4 v5.4.1 (All)'!S40,'Rpt4 v5.4.1 (All)'!Z40,'Rpt4 v5.4.1 (All)'!AG40,'Rpt4 v5.4.1 (All)'!AN40,'Rpt4 v5.4.1 (All)'!AU40,'Rpt4 v5.4.1 (All)'!BB40,'Rpt4 v5.4.1 (All)'!BI40,'Rpt4 v5.4.1 (All)'!BP40,'Rpt4 v5.4.1 (All)'!BW40,'Rpt4 v5.4.1 (All)'!CD40)</f>
        <v>198304.3</v>
      </c>
      <c r="F54" s="8">
        <f>SUM('Rpt4 v5.4.1 (All)'!F40,'Rpt4 v5.4.1 (All)'!M40,'Rpt4 v5.4.1 (All)'!T40,'Rpt4 v5.4.1 (All)'!AA40,'Rpt4 v5.4.1 (All)'!AH40,'Rpt4 v5.4.1 (All)'!AO40,'Rpt4 v5.4.1 (All)'!AV40,'Rpt4 v5.4.1 (All)'!BC40,'Rpt4 v5.4.1 (All)'!BJ40,'Rpt4 v5.4.1 (All)'!BQ40,'Rpt4 v5.4.1 (All)'!BX40,'Rpt4 v5.4.1 (All)'!CE40)</f>
        <v>4463562.21</v>
      </c>
      <c r="G54" s="8">
        <f>SUM('Rpt4 v5.4.1 (All)'!G40,'Rpt4 v5.4.1 (All)'!N40,'Rpt4 v5.4.1 (All)'!U40,'Rpt4 v5.4.1 (All)'!AB40,'Rpt4 v5.4.1 (All)'!AI40,'Rpt4 v5.4.1 (All)'!AP40,'Rpt4 v5.4.1 (All)'!AW40,'Rpt4 v5.4.1 (All)'!BD40,'Rpt4 v5.4.1 (All)'!BK40,'Rpt4 v5.4.1 (All)'!BR40,'Rpt4 v5.4.1 (All)'!BY40,'Rpt4 v5.4.1 (All)'!CF40)</f>
        <v>1470266.85</v>
      </c>
      <c r="H54" s="8">
        <f>SUM('Rpt4 v5.4.1 (All)'!H40,'Rpt4 v5.4.1 (All)'!O40,'Rpt4 v5.4.1 (All)'!V40,'Rpt4 v5.4.1 (All)'!AC40,'Rpt4 v5.4.1 (All)'!AJ40,'Rpt4 v5.4.1 (All)'!AQ40,'Rpt4 v5.4.1 (All)'!AX40,'Rpt4 v5.4.1 (All)'!BE40,'Rpt4 v5.4.1 (All)'!BL40,'Rpt4 v5.4.1 (All)'!BS40,'Rpt4 v5.4.1 (All)'!BZ40,'Rpt4 v5.4.1 (All)'!CG40)</f>
        <v>0</v>
      </c>
      <c r="I54" s="8">
        <f>SUM('Rpt4 v5.4.1 (All)'!I40,'Rpt4 v5.4.1 (All)'!P40,'Rpt4 v5.4.1 (All)'!W40,'Rpt4 v5.4.1 (All)'!AD40,'Rpt4 v5.4.1 (All)'!AK40,'Rpt4 v5.4.1 (All)'!AR40,'Rpt4 v5.4.1 (All)'!AY40,'Rpt4 v5.4.1 (All)'!BF40,'Rpt4 v5.4.1 (All)'!BM40,'Rpt4 v5.4.1 (All)'!BT40,'Rpt4 v5.4.1 (All)'!CA40,'Rpt4 v5.4.1 (All)'!CH40)</f>
        <v>0</v>
      </c>
    </row>
    <row r="55" spans="1:9" x14ac:dyDescent="0.3">
      <c r="A55" s="7" t="s">
        <v>43</v>
      </c>
      <c r="B55" s="7" t="s">
        <v>34</v>
      </c>
      <c r="C55" s="8">
        <f>SUM('Rpt4 v5.4.1 (All)'!C41,'Rpt4 v5.4.1 (All)'!J41,'Rpt4 v5.4.1 (All)'!Q41,'Rpt4 v5.4.1 (All)'!X41,'Rpt4 v5.4.1 (All)'!AE41,'Rpt4 v5.4.1 (All)'!AL41,'Rpt4 v5.4.1 (All)'!AS41,'Rpt4 v5.4.1 (All)'!AZ41,'Rpt4 v5.4.1 (All)'!BG41,'Rpt4 v5.4.1 (All)'!BN41,'Rpt4 v5.4.1 (All)'!BU41,'Rpt4 v5.4.1 (All)'!CB41)</f>
        <v>8500075.7029999997</v>
      </c>
      <c r="D55" s="8">
        <f>SUM('Rpt4 v5.4.1 (All)'!D41,'Rpt4 v5.4.1 (All)'!K41,'Rpt4 v5.4.1 (All)'!R41,'Rpt4 v5.4.1 (All)'!Y41,'Rpt4 v5.4.1 (All)'!AF41,'Rpt4 v5.4.1 (All)'!AM41,'Rpt4 v5.4.1 (All)'!AT41,'Rpt4 v5.4.1 (All)'!BA41,'Rpt4 v5.4.1 (All)'!BH41,'Rpt4 v5.4.1 (All)'!BO41,'Rpt4 v5.4.1 (All)'!BV41,'Rpt4 v5.4.1 (All)'!CC41)</f>
        <v>7997583.3410000009</v>
      </c>
      <c r="E55" s="8">
        <f>SUM('Rpt4 v5.4.1 (All)'!E41,'Rpt4 v5.4.1 (All)'!L41,'Rpt4 v5.4.1 (All)'!S41,'Rpt4 v5.4.1 (All)'!Z41,'Rpt4 v5.4.1 (All)'!AG41,'Rpt4 v5.4.1 (All)'!AN41,'Rpt4 v5.4.1 (All)'!AU41,'Rpt4 v5.4.1 (All)'!BB41,'Rpt4 v5.4.1 (All)'!BI41,'Rpt4 v5.4.1 (All)'!BP41,'Rpt4 v5.4.1 (All)'!BW41,'Rpt4 v5.4.1 (All)'!CD41)</f>
        <v>50218.520000000004</v>
      </c>
      <c r="F55" s="8">
        <f>SUM('Rpt4 v5.4.1 (All)'!F41,'Rpt4 v5.4.1 (All)'!M41,'Rpt4 v5.4.1 (All)'!T41,'Rpt4 v5.4.1 (All)'!AA41,'Rpt4 v5.4.1 (All)'!AH41,'Rpt4 v5.4.1 (All)'!AO41,'Rpt4 v5.4.1 (All)'!AV41,'Rpt4 v5.4.1 (All)'!BC41,'Rpt4 v5.4.1 (All)'!BJ41,'Rpt4 v5.4.1 (All)'!BQ41,'Rpt4 v5.4.1 (All)'!BX41,'Rpt4 v5.4.1 (All)'!CE41)</f>
        <v>7179420.8509999989</v>
      </c>
      <c r="G55" s="8">
        <f>SUM('Rpt4 v5.4.1 (All)'!G41,'Rpt4 v5.4.1 (All)'!N41,'Rpt4 v5.4.1 (All)'!U41,'Rpt4 v5.4.1 (All)'!AB41,'Rpt4 v5.4.1 (All)'!AI41,'Rpt4 v5.4.1 (All)'!AP41,'Rpt4 v5.4.1 (All)'!AW41,'Rpt4 v5.4.1 (All)'!BD41,'Rpt4 v5.4.1 (All)'!BK41,'Rpt4 v5.4.1 (All)'!BR41,'Rpt4 v5.4.1 (All)'!BY41,'Rpt4 v5.4.1 (All)'!CF41)</f>
        <v>691222.02</v>
      </c>
      <c r="H55" s="8">
        <f>SUM('Rpt4 v5.4.1 (All)'!H41,'Rpt4 v5.4.1 (All)'!O41,'Rpt4 v5.4.1 (All)'!V41,'Rpt4 v5.4.1 (All)'!AC41,'Rpt4 v5.4.1 (All)'!AJ41,'Rpt4 v5.4.1 (All)'!AQ41,'Rpt4 v5.4.1 (All)'!AX41,'Rpt4 v5.4.1 (All)'!BE41,'Rpt4 v5.4.1 (All)'!BL41,'Rpt4 v5.4.1 (All)'!BS41,'Rpt4 v5.4.1 (All)'!BZ41,'Rpt4 v5.4.1 (All)'!CG41)</f>
        <v>76721.95</v>
      </c>
      <c r="I55" s="8">
        <f>SUM('Rpt4 v5.4.1 (All)'!I41,'Rpt4 v5.4.1 (All)'!P41,'Rpt4 v5.4.1 (All)'!W41,'Rpt4 v5.4.1 (All)'!AD41,'Rpt4 v5.4.1 (All)'!AK41,'Rpt4 v5.4.1 (All)'!AR41,'Rpt4 v5.4.1 (All)'!AY41,'Rpt4 v5.4.1 (All)'!BF41,'Rpt4 v5.4.1 (All)'!BM41,'Rpt4 v5.4.1 (All)'!BT41,'Rpt4 v5.4.1 (All)'!CA41,'Rpt4 v5.4.1 (All)'!CH41)</f>
        <v>0</v>
      </c>
    </row>
    <row r="56" spans="1:9" x14ac:dyDescent="0.3">
      <c r="A56" s="7" t="s">
        <v>43</v>
      </c>
      <c r="B56" s="7" t="s">
        <v>35</v>
      </c>
      <c r="C56" s="8">
        <f>SUM('Rpt4 v5.4.1 (All)'!C42,'Rpt4 v5.4.1 (All)'!J42,'Rpt4 v5.4.1 (All)'!Q42,'Rpt4 v5.4.1 (All)'!X42,'Rpt4 v5.4.1 (All)'!AE42,'Rpt4 v5.4.1 (All)'!AL42,'Rpt4 v5.4.1 (All)'!AS42,'Rpt4 v5.4.1 (All)'!AZ42,'Rpt4 v5.4.1 (All)'!BG42,'Rpt4 v5.4.1 (All)'!BN42,'Rpt4 v5.4.1 (All)'!BU42,'Rpt4 v5.4.1 (All)'!CB42)</f>
        <v>29129513.769999996</v>
      </c>
      <c r="D56" s="8">
        <f>SUM('Rpt4 v5.4.1 (All)'!D42,'Rpt4 v5.4.1 (All)'!K42,'Rpt4 v5.4.1 (All)'!R42,'Rpt4 v5.4.1 (All)'!Y42,'Rpt4 v5.4.1 (All)'!AF42,'Rpt4 v5.4.1 (All)'!AM42,'Rpt4 v5.4.1 (All)'!AT42,'Rpt4 v5.4.1 (All)'!BA42,'Rpt4 v5.4.1 (All)'!BH42,'Rpt4 v5.4.1 (All)'!BO42,'Rpt4 v5.4.1 (All)'!BV42,'Rpt4 v5.4.1 (All)'!CC42)</f>
        <v>29002325.539999999</v>
      </c>
      <c r="E56" s="8">
        <f>SUM('Rpt4 v5.4.1 (All)'!E42,'Rpt4 v5.4.1 (All)'!L42,'Rpt4 v5.4.1 (All)'!S42,'Rpt4 v5.4.1 (All)'!Z42,'Rpt4 v5.4.1 (All)'!AG42,'Rpt4 v5.4.1 (All)'!AN42,'Rpt4 v5.4.1 (All)'!AU42,'Rpt4 v5.4.1 (All)'!BB42,'Rpt4 v5.4.1 (All)'!BI42,'Rpt4 v5.4.1 (All)'!BP42,'Rpt4 v5.4.1 (All)'!BW42,'Rpt4 v5.4.1 (All)'!CD42)</f>
        <v>19050.89</v>
      </c>
      <c r="F56" s="8">
        <f>SUM('Rpt4 v5.4.1 (All)'!F42,'Rpt4 v5.4.1 (All)'!M42,'Rpt4 v5.4.1 (All)'!T42,'Rpt4 v5.4.1 (All)'!AA42,'Rpt4 v5.4.1 (All)'!AH42,'Rpt4 v5.4.1 (All)'!AO42,'Rpt4 v5.4.1 (All)'!AV42,'Rpt4 v5.4.1 (All)'!BC42,'Rpt4 v5.4.1 (All)'!BJ42,'Rpt4 v5.4.1 (All)'!BQ42,'Rpt4 v5.4.1 (All)'!BX42,'Rpt4 v5.4.1 (All)'!CE42)</f>
        <v>26815998.019999996</v>
      </c>
      <c r="G56" s="8">
        <f>SUM('Rpt4 v5.4.1 (All)'!G42,'Rpt4 v5.4.1 (All)'!N42,'Rpt4 v5.4.1 (All)'!U42,'Rpt4 v5.4.1 (All)'!AB42,'Rpt4 v5.4.1 (All)'!AI42,'Rpt4 v5.4.1 (All)'!AP42,'Rpt4 v5.4.1 (All)'!AW42,'Rpt4 v5.4.1 (All)'!BD42,'Rpt4 v5.4.1 (All)'!BK42,'Rpt4 v5.4.1 (All)'!BR42,'Rpt4 v5.4.1 (All)'!BY42,'Rpt4 v5.4.1 (All)'!CF42)</f>
        <v>2163769.25</v>
      </c>
      <c r="H56" s="8">
        <f>SUM('Rpt4 v5.4.1 (All)'!H42,'Rpt4 v5.4.1 (All)'!O42,'Rpt4 v5.4.1 (All)'!V42,'Rpt4 v5.4.1 (All)'!AC42,'Rpt4 v5.4.1 (All)'!AJ42,'Rpt4 v5.4.1 (All)'!AQ42,'Rpt4 v5.4.1 (All)'!AX42,'Rpt4 v5.4.1 (All)'!BE42,'Rpt4 v5.4.1 (All)'!BL42,'Rpt4 v5.4.1 (All)'!BS42,'Rpt4 v5.4.1 (All)'!BZ42,'Rpt4 v5.4.1 (All)'!CG42)</f>
        <v>3507.38</v>
      </c>
      <c r="I56" s="8">
        <f>SUM('Rpt4 v5.4.1 (All)'!I42,'Rpt4 v5.4.1 (All)'!P42,'Rpt4 v5.4.1 (All)'!W42,'Rpt4 v5.4.1 (All)'!AD42,'Rpt4 v5.4.1 (All)'!AK42,'Rpt4 v5.4.1 (All)'!AR42,'Rpt4 v5.4.1 (All)'!AY42,'Rpt4 v5.4.1 (All)'!BF42,'Rpt4 v5.4.1 (All)'!BM42,'Rpt4 v5.4.1 (All)'!BT42,'Rpt4 v5.4.1 (All)'!CA42,'Rpt4 v5.4.1 (All)'!CH42)</f>
        <v>0</v>
      </c>
    </row>
    <row r="57" spans="1:9" x14ac:dyDescent="0.3">
      <c r="A57" s="7" t="s">
        <v>43</v>
      </c>
      <c r="B57" s="7" t="s">
        <v>36</v>
      </c>
      <c r="C57" s="8">
        <f>SUM('Rpt4 v5.4.1 (All)'!C43,'Rpt4 v5.4.1 (All)'!J43,'Rpt4 v5.4.1 (All)'!Q43,'Rpt4 v5.4.1 (All)'!X43,'Rpt4 v5.4.1 (All)'!AE43,'Rpt4 v5.4.1 (All)'!AL43,'Rpt4 v5.4.1 (All)'!AS43,'Rpt4 v5.4.1 (All)'!AZ43,'Rpt4 v5.4.1 (All)'!BG43,'Rpt4 v5.4.1 (All)'!BN43,'Rpt4 v5.4.1 (All)'!BU43,'Rpt4 v5.4.1 (All)'!CB43)</f>
        <v>860385</v>
      </c>
      <c r="D57" s="8">
        <f>SUM('Rpt4 v5.4.1 (All)'!D43,'Rpt4 v5.4.1 (All)'!K43,'Rpt4 v5.4.1 (All)'!R43,'Rpt4 v5.4.1 (All)'!Y43,'Rpt4 v5.4.1 (All)'!AF43,'Rpt4 v5.4.1 (All)'!AM43,'Rpt4 v5.4.1 (All)'!AT43,'Rpt4 v5.4.1 (All)'!BA43,'Rpt4 v5.4.1 (All)'!BH43,'Rpt4 v5.4.1 (All)'!BO43,'Rpt4 v5.4.1 (All)'!BV43,'Rpt4 v5.4.1 (All)'!CC43)</f>
        <v>695221.7</v>
      </c>
      <c r="E57" s="8">
        <f>SUM('Rpt4 v5.4.1 (All)'!E43,'Rpt4 v5.4.1 (All)'!L43,'Rpt4 v5.4.1 (All)'!S43,'Rpt4 v5.4.1 (All)'!Z43,'Rpt4 v5.4.1 (All)'!AG43,'Rpt4 v5.4.1 (All)'!AN43,'Rpt4 v5.4.1 (All)'!AU43,'Rpt4 v5.4.1 (All)'!BB43,'Rpt4 v5.4.1 (All)'!BI43,'Rpt4 v5.4.1 (All)'!BP43,'Rpt4 v5.4.1 (All)'!BW43,'Rpt4 v5.4.1 (All)'!CD43)</f>
        <v>15871.259999999998</v>
      </c>
      <c r="F57" s="8">
        <f>SUM('Rpt4 v5.4.1 (All)'!F43,'Rpt4 v5.4.1 (All)'!M43,'Rpt4 v5.4.1 (All)'!T43,'Rpt4 v5.4.1 (All)'!AA43,'Rpt4 v5.4.1 (All)'!AH43,'Rpt4 v5.4.1 (All)'!AO43,'Rpt4 v5.4.1 (All)'!AV43,'Rpt4 v5.4.1 (All)'!BC43,'Rpt4 v5.4.1 (All)'!BJ43,'Rpt4 v5.4.1 (All)'!BQ43,'Rpt4 v5.4.1 (All)'!BX43,'Rpt4 v5.4.1 (All)'!CE43)</f>
        <v>562342.22</v>
      </c>
      <c r="G57" s="8">
        <f>SUM('Rpt4 v5.4.1 (All)'!G43,'Rpt4 v5.4.1 (All)'!N43,'Rpt4 v5.4.1 (All)'!U43,'Rpt4 v5.4.1 (All)'!AB43,'Rpt4 v5.4.1 (All)'!AI43,'Rpt4 v5.4.1 (All)'!AP43,'Rpt4 v5.4.1 (All)'!AW43,'Rpt4 v5.4.1 (All)'!BD43,'Rpt4 v5.4.1 (All)'!BK43,'Rpt4 v5.4.1 (All)'!BR43,'Rpt4 v5.4.1 (All)'!BY43,'Rpt4 v5.4.1 (All)'!CF43)</f>
        <v>73489.34</v>
      </c>
      <c r="H57" s="8">
        <f>SUM('Rpt4 v5.4.1 (All)'!H43,'Rpt4 v5.4.1 (All)'!O43,'Rpt4 v5.4.1 (All)'!V43,'Rpt4 v5.4.1 (All)'!AC43,'Rpt4 v5.4.1 (All)'!AJ43,'Rpt4 v5.4.1 (All)'!AQ43,'Rpt4 v5.4.1 (All)'!AX43,'Rpt4 v5.4.1 (All)'!BE43,'Rpt4 v5.4.1 (All)'!BL43,'Rpt4 v5.4.1 (All)'!BS43,'Rpt4 v5.4.1 (All)'!BZ43,'Rpt4 v5.4.1 (All)'!CG43)</f>
        <v>43518.879999999997</v>
      </c>
      <c r="I57" s="8">
        <f>SUM('Rpt4 v5.4.1 (All)'!I43,'Rpt4 v5.4.1 (All)'!P43,'Rpt4 v5.4.1 (All)'!W43,'Rpt4 v5.4.1 (All)'!AD43,'Rpt4 v5.4.1 (All)'!AK43,'Rpt4 v5.4.1 (All)'!AR43,'Rpt4 v5.4.1 (All)'!AY43,'Rpt4 v5.4.1 (All)'!BF43,'Rpt4 v5.4.1 (All)'!BM43,'Rpt4 v5.4.1 (All)'!BT43,'Rpt4 v5.4.1 (All)'!CA43,'Rpt4 v5.4.1 (All)'!CH43)</f>
        <v>0</v>
      </c>
    </row>
    <row r="58" spans="1:9" x14ac:dyDescent="0.3">
      <c r="A58" s="7" t="s">
        <v>43</v>
      </c>
      <c r="B58" s="7" t="s">
        <v>37</v>
      </c>
      <c r="C58" s="8">
        <f>SUM('Rpt4 v5.4.1 (All)'!C44,'Rpt4 v5.4.1 (All)'!J44,'Rpt4 v5.4.1 (All)'!Q44,'Rpt4 v5.4.1 (All)'!X44,'Rpt4 v5.4.1 (All)'!AE44,'Rpt4 v5.4.1 (All)'!AL44,'Rpt4 v5.4.1 (All)'!AS44,'Rpt4 v5.4.1 (All)'!AZ44,'Rpt4 v5.4.1 (All)'!BG44,'Rpt4 v5.4.1 (All)'!BN44,'Rpt4 v5.4.1 (All)'!BU44,'Rpt4 v5.4.1 (All)'!CB44)</f>
        <v>12701758.249999998</v>
      </c>
      <c r="D58" s="8">
        <f>SUM('Rpt4 v5.4.1 (All)'!D44,'Rpt4 v5.4.1 (All)'!K44,'Rpt4 v5.4.1 (All)'!R44,'Rpt4 v5.4.1 (All)'!Y44,'Rpt4 v5.4.1 (All)'!AF44,'Rpt4 v5.4.1 (All)'!AM44,'Rpt4 v5.4.1 (All)'!AT44,'Rpt4 v5.4.1 (All)'!BA44,'Rpt4 v5.4.1 (All)'!BH44,'Rpt4 v5.4.1 (All)'!BO44,'Rpt4 v5.4.1 (All)'!BV44,'Rpt4 v5.4.1 (All)'!CC44)</f>
        <v>12516495.029999999</v>
      </c>
      <c r="E58" s="8">
        <f>SUM('Rpt4 v5.4.1 (All)'!E44,'Rpt4 v5.4.1 (All)'!L44,'Rpt4 v5.4.1 (All)'!S44,'Rpt4 v5.4.1 (All)'!Z44,'Rpt4 v5.4.1 (All)'!AG44,'Rpt4 v5.4.1 (All)'!AN44,'Rpt4 v5.4.1 (All)'!AU44,'Rpt4 v5.4.1 (All)'!BB44,'Rpt4 v5.4.1 (All)'!BI44,'Rpt4 v5.4.1 (All)'!BP44,'Rpt4 v5.4.1 (All)'!BW44,'Rpt4 v5.4.1 (All)'!CD44)</f>
        <v>36312.74</v>
      </c>
      <c r="F58" s="8">
        <f>SUM('Rpt4 v5.4.1 (All)'!F44,'Rpt4 v5.4.1 (All)'!M44,'Rpt4 v5.4.1 (All)'!T44,'Rpt4 v5.4.1 (All)'!AA44,'Rpt4 v5.4.1 (All)'!AH44,'Rpt4 v5.4.1 (All)'!AO44,'Rpt4 v5.4.1 (All)'!AV44,'Rpt4 v5.4.1 (All)'!BC44,'Rpt4 v5.4.1 (All)'!BJ44,'Rpt4 v5.4.1 (All)'!BQ44,'Rpt4 v5.4.1 (All)'!BX44,'Rpt4 v5.4.1 (All)'!CE44)</f>
        <v>11251966.75</v>
      </c>
      <c r="G58" s="8">
        <f>SUM('Rpt4 v5.4.1 (All)'!G44,'Rpt4 v5.4.1 (All)'!N44,'Rpt4 v5.4.1 (All)'!U44,'Rpt4 v5.4.1 (All)'!AB44,'Rpt4 v5.4.1 (All)'!AI44,'Rpt4 v5.4.1 (All)'!AP44,'Rpt4 v5.4.1 (All)'!AW44,'Rpt4 v5.4.1 (All)'!BD44,'Rpt4 v5.4.1 (All)'!BK44,'Rpt4 v5.4.1 (All)'!BR44,'Rpt4 v5.4.1 (All)'!BY44,'Rpt4 v5.4.1 (All)'!CF44)</f>
        <v>1221818.49</v>
      </c>
      <c r="H58" s="8">
        <f>SUM('Rpt4 v5.4.1 (All)'!H44,'Rpt4 v5.4.1 (All)'!O44,'Rpt4 v5.4.1 (All)'!V44,'Rpt4 v5.4.1 (All)'!AC44,'Rpt4 v5.4.1 (All)'!AJ44,'Rpt4 v5.4.1 (All)'!AQ44,'Rpt4 v5.4.1 (All)'!AX44,'Rpt4 v5.4.1 (All)'!BE44,'Rpt4 v5.4.1 (All)'!BL44,'Rpt4 v5.4.1 (All)'!BS44,'Rpt4 v5.4.1 (All)'!BZ44,'Rpt4 v5.4.1 (All)'!CG44)</f>
        <v>6397.0499999999993</v>
      </c>
      <c r="I58" s="8">
        <f>SUM('Rpt4 v5.4.1 (All)'!I44,'Rpt4 v5.4.1 (All)'!P44,'Rpt4 v5.4.1 (All)'!W44,'Rpt4 v5.4.1 (All)'!AD44,'Rpt4 v5.4.1 (All)'!AK44,'Rpt4 v5.4.1 (All)'!AR44,'Rpt4 v5.4.1 (All)'!AY44,'Rpt4 v5.4.1 (All)'!BF44,'Rpt4 v5.4.1 (All)'!BM44,'Rpt4 v5.4.1 (All)'!BT44,'Rpt4 v5.4.1 (All)'!CA44,'Rpt4 v5.4.1 (All)'!CH44)</f>
        <v>0</v>
      </c>
    </row>
    <row r="59" spans="1:9" x14ac:dyDescent="0.3">
      <c r="A59" s="7" t="s">
        <v>43</v>
      </c>
      <c r="B59" s="7" t="s">
        <v>38</v>
      </c>
      <c r="C59" s="8">
        <f>SUM('Rpt4 v5.4.1 (All)'!C45,'Rpt4 v5.4.1 (All)'!J45,'Rpt4 v5.4.1 (All)'!Q45,'Rpt4 v5.4.1 (All)'!X45,'Rpt4 v5.4.1 (All)'!AE45,'Rpt4 v5.4.1 (All)'!AL45,'Rpt4 v5.4.1 (All)'!AS45,'Rpt4 v5.4.1 (All)'!AZ45,'Rpt4 v5.4.1 (All)'!BG45,'Rpt4 v5.4.1 (All)'!BN45,'Rpt4 v5.4.1 (All)'!BU45,'Rpt4 v5.4.1 (All)'!CB45)</f>
        <v>1216.53</v>
      </c>
      <c r="D59" s="8">
        <f>SUM('Rpt4 v5.4.1 (All)'!D45,'Rpt4 v5.4.1 (All)'!K45,'Rpt4 v5.4.1 (All)'!R45,'Rpt4 v5.4.1 (All)'!Y45,'Rpt4 v5.4.1 (All)'!AF45,'Rpt4 v5.4.1 (All)'!AM45,'Rpt4 v5.4.1 (All)'!AT45,'Rpt4 v5.4.1 (All)'!BA45,'Rpt4 v5.4.1 (All)'!BH45,'Rpt4 v5.4.1 (All)'!BO45,'Rpt4 v5.4.1 (All)'!BV45,'Rpt4 v5.4.1 (All)'!CC45)</f>
        <v>68.3</v>
      </c>
      <c r="E59" s="8">
        <f>SUM('Rpt4 v5.4.1 (All)'!E45,'Rpt4 v5.4.1 (All)'!L45,'Rpt4 v5.4.1 (All)'!S45,'Rpt4 v5.4.1 (All)'!Z45,'Rpt4 v5.4.1 (All)'!AG45,'Rpt4 v5.4.1 (All)'!AN45,'Rpt4 v5.4.1 (All)'!AU45,'Rpt4 v5.4.1 (All)'!BB45,'Rpt4 v5.4.1 (All)'!BI45,'Rpt4 v5.4.1 (All)'!BP45,'Rpt4 v5.4.1 (All)'!BW45,'Rpt4 v5.4.1 (All)'!CD45)</f>
        <v>0</v>
      </c>
      <c r="F59" s="8">
        <f>SUM('Rpt4 v5.4.1 (All)'!F45,'Rpt4 v5.4.1 (All)'!M45,'Rpt4 v5.4.1 (All)'!T45,'Rpt4 v5.4.1 (All)'!AA45,'Rpt4 v5.4.1 (All)'!AH45,'Rpt4 v5.4.1 (All)'!AO45,'Rpt4 v5.4.1 (All)'!AV45,'Rpt4 v5.4.1 (All)'!BC45,'Rpt4 v5.4.1 (All)'!BJ45,'Rpt4 v5.4.1 (All)'!BQ45,'Rpt4 v5.4.1 (All)'!BX45,'Rpt4 v5.4.1 (All)'!CE45)</f>
        <v>68.3</v>
      </c>
      <c r="G59" s="8">
        <f>SUM('Rpt4 v5.4.1 (All)'!G45,'Rpt4 v5.4.1 (All)'!N45,'Rpt4 v5.4.1 (All)'!U45,'Rpt4 v5.4.1 (All)'!AB45,'Rpt4 v5.4.1 (All)'!AI45,'Rpt4 v5.4.1 (All)'!AP45,'Rpt4 v5.4.1 (All)'!AW45,'Rpt4 v5.4.1 (All)'!BD45,'Rpt4 v5.4.1 (All)'!BK45,'Rpt4 v5.4.1 (All)'!BR45,'Rpt4 v5.4.1 (All)'!BY45,'Rpt4 v5.4.1 (All)'!CF45)</f>
        <v>0</v>
      </c>
      <c r="H59" s="8">
        <f>SUM('Rpt4 v5.4.1 (All)'!H45,'Rpt4 v5.4.1 (All)'!O45,'Rpt4 v5.4.1 (All)'!V45,'Rpt4 v5.4.1 (All)'!AC45,'Rpt4 v5.4.1 (All)'!AJ45,'Rpt4 v5.4.1 (All)'!AQ45,'Rpt4 v5.4.1 (All)'!AX45,'Rpt4 v5.4.1 (All)'!BE45,'Rpt4 v5.4.1 (All)'!BL45,'Rpt4 v5.4.1 (All)'!BS45,'Rpt4 v5.4.1 (All)'!BZ45,'Rpt4 v5.4.1 (All)'!CG45)</f>
        <v>0</v>
      </c>
      <c r="I59" s="8">
        <f>SUM('Rpt4 v5.4.1 (All)'!I45,'Rpt4 v5.4.1 (All)'!P45,'Rpt4 v5.4.1 (All)'!W45,'Rpt4 v5.4.1 (All)'!AD45,'Rpt4 v5.4.1 (All)'!AK45,'Rpt4 v5.4.1 (All)'!AR45,'Rpt4 v5.4.1 (All)'!AY45,'Rpt4 v5.4.1 (All)'!BF45,'Rpt4 v5.4.1 (All)'!BM45,'Rpt4 v5.4.1 (All)'!BT45,'Rpt4 v5.4.1 (All)'!CA45,'Rpt4 v5.4.1 (All)'!CH45)</f>
        <v>0</v>
      </c>
    </row>
    <row r="60" spans="1:9" x14ac:dyDescent="0.3">
      <c r="A60" s="7" t="s">
        <v>43</v>
      </c>
      <c r="B60" s="7" t="s">
        <v>39</v>
      </c>
      <c r="C60" s="8">
        <f>SUM('Rpt4 v5.4.1 (All)'!C46,'Rpt4 v5.4.1 (All)'!J46,'Rpt4 v5.4.1 (All)'!Q46,'Rpt4 v5.4.1 (All)'!X46,'Rpt4 v5.4.1 (All)'!AE46,'Rpt4 v5.4.1 (All)'!AL46,'Rpt4 v5.4.1 (All)'!AS46,'Rpt4 v5.4.1 (All)'!AZ46,'Rpt4 v5.4.1 (All)'!BG46,'Rpt4 v5.4.1 (All)'!BN46,'Rpt4 v5.4.1 (All)'!BU46,'Rpt4 v5.4.1 (All)'!CB46)</f>
        <v>3064398.3300000005</v>
      </c>
      <c r="D60" s="8">
        <f>SUM('Rpt4 v5.4.1 (All)'!D46,'Rpt4 v5.4.1 (All)'!K46,'Rpt4 v5.4.1 (All)'!R46,'Rpt4 v5.4.1 (All)'!Y46,'Rpt4 v5.4.1 (All)'!AF46,'Rpt4 v5.4.1 (All)'!AM46,'Rpt4 v5.4.1 (All)'!AT46,'Rpt4 v5.4.1 (All)'!BA46,'Rpt4 v5.4.1 (All)'!BH46,'Rpt4 v5.4.1 (All)'!BO46,'Rpt4 v5.4.1 (All)'!BV46,'Rpt4 v5.4.1 (All)'!CC46)</f>
        <v>2928291.9099999997</v>
      </c>
      <c r="E60" s="8">
        <f>SUM('Rpt4 v5.4.1 (All)'!E46,'Rpt4 v5.4.1 (All)'!L46,'Rpt4 v5.4.1 (All)'!S46,'Rpt4 v5.4.1 (All)'!Z46,'Rpt4 v5.4.1 (All)'!AG46,'Rpt4 v5.4.1 (All)'!AN46,'Rpt4 v5.4.1 (All)'!AU46,'Rpt4 v5.4.1 (All)'!BB46,'Rpt4 v5.4.1 (All)'!BI46,'Rpt4 v5.4.1 (All)'!BP46,'Rpt4 v5.4.1 (All)'!BW46,'Rpt4 v5.4.1 (All)'!CD46)</f>
        <v>27483.97</v>
      </c>
      <c r="F60" s="8">
        <f>SUM('Rpt4 v5.4.1 (All)'!F46,'Rpt4 v5.4.1 (All)'!M46,'Rpt4 v5.4.1 (All)'!T46,'Rpt4 v5.4.1 (All)'!AA46,'Rpt4 v5.4.1 (All)'!AH46,'Rpt4 v5.4.1 (All)'!AO46,'Rpt4 v5.4.1 (All)'!AV46,'Rpt4 v5.4.1 (All)'!BC46,'Rpt4 v5.4.1 (All)'!BJ46,'Rpt4 v5.4.1 (All)'!BQ46,'Rpt4 v5.4.1 (All)'!BX46,'Rpt4 v5.4.1 (All)'!CE46)</f>
        <v>2571332.02</v>
      </c>
      <c r="G60" s="8">
        <f>SUM('Rpt4 v5.4.1 (All)'!G46,'Rpt4 v5.4.1 (All)'!N46,'Rpt4 v5.4.1 (All)'!U46,'Rpt4 v5.4.1 (All)'!AB46,'Rpt4 v5.4.1 (All)'!AI46,'Rpt4 v5.4.1 (All)'!AP46,'Rpt4 v5.4.1 (All)'!AW46,'Rpt4 v5.4.1 (All)'!BD46,'Rpt4 v5.4.1 (All)'!BK46,'Rpt4 v5.4.1 (All)'!BR46,'Rpt4 v5.4.1 (All)'!BY46,'Rpt4 v5.4.1 (All)'!CF46)</f>
        <v>313436.75</v>
      </c>
      <c r="H60" s="8">
        <f>SUM('Rpt4 v5.4.1 (All)'!H46,'Rpt4 v5.4.1 (All)'!O46,'Rpt4 v5.4.1 (All)'!V46,'Rpt4 v5.4.1 (All)'!AC46,'Rpt4 v5.4.1 (All)'!AJ46,'Rpt4 v5.4.1 (All)'!AQ46,'Rpt4 v5.4.1 (All)'!AX46,'Rpt4 v5.4.1 (All)'!BE46,'Rpt4 v5.4.1 (All)'!BL46,'Rpt4 v5.4.1 (All)'!BS46,'Rpt4 v5.4.1 (All)'!BZ46,'Rpt4 v5.4.1 (All)'!CG46)</f>
        <v>16039.17</v>
      </c>
      <c r="I60" s="8">
        <f>SUM('Rpt4 v5.4.1 (All)'!I46,'Rpt4 v5.4.1 (All)'!P46,'Rpt4 v5.4.1 (All)'!W46,'Rpt4 v5.4.1 (All)'!AD46,'Rpt4 v5.4.1 (All)'!AK46,'Rpt4 v5.4.1 (All)'!AR46,'Rpt4 v5.4.1 (All)'!AY46,'Rpt4 v5.4.1 (All)'!BF46,'Rpt4 v5.4.1 (All)'!BM46,'Rpt4 v5.4.1 (All)'!BT46,'Rpt4 v5.4.1 (All)'!CA46,'Rpt4 v5.4.1 (All)'!CH46)</f>
        <v>0</v>
      </c>
    </row>
    <row r="61" spans="1:9" x14ac:dyDescent="0.3">
      <c r="A61" s="7" t="s">
        <v>43</v>
      </c>
      <c r="B61" s="7" t="s">
        <v>40</v>
      </c>
      <c r="C61" s="8">
        <f>SUM('Rpt4 v5.4.1 (All)'!C47,'Rpt4 v5.4.1 (All)'!J47,'Rpt4 v5.4.1 (All)'!Q47,'Rpt4 v5.4.1 (All)'!X47,'Rpt4 v5.4.1 (All)'!AE47,'Rpt4 v5.4.1 (All)'!AL47,'Rpt4 v5.4.1 (All)'!AS47,'Rpt4 v5.4.1 (All)'!AZ47,'Rpt4 v5.4.1 (All)'!BG47,'Rpt4 v5.4.1 (All)'!BN47,'Rpt4 v5.4.1 (All)'!BU47,'Rpt4 v5.4.1 (All)'!CB47)</f>
        <v>31177911.659999996</v>
      </c>
      <c r="D61" s="8">
        <f>SUM('Rpt4 v5.4.1 (All)'!D47,'Rpt4 v5.4.1 (All)'!K47,'Rpt4 v5.4.1 (All)'!R47,'Rpt4 v5.4.1 (All)'!Y47,'Rpt4 v5.4.1 (All)'!AF47,'Rpt4 v5.4.1 (All)'!AM47,'Rpt4 v5.4.1 (All)'!AT47,'Rpt4 v5.4.1 (All)'!BA47,'Rpt4 v5.4.1 (All)'!BH47,'Rpt4 v5.4.1 (All)'!BO47,'Rpt4 v5.4.1 (All)'!BV47,'Rpt4 v5.4.1 (All)'!CC47)</f>
        <v>364415.02</v>
      </c>
      <c r="E61" s="8">
        <f>SUM('Rpt4 v5.4.1 (All)'!E47,'Rpt4 v5.4.1 (All)'!L47,'Rpt4 v5.4.1 (All)'!S47,'Rpt4 v5.4.1 (All)'!Z47,'Rpt4 v5.4.1 (All)'!AG47,'Rpt4 v5.4.1 (All)'!AN47,'Rpt4 v5.4.1 (All)'!AU47,'Rpt4 v5.4.1 (All)'!BB47,'Rpt4 v5.4.1 (All)'!BI47,'Rpt4 v5.4.1 (All)'!BP47,'Rpt4 v5.4.1 (All)'!BW47,'Rpt4 v5.4.1 (All)'!CD47)</f>
        <v>12122.090000000002</v>
      </c>
      <c r="F61" s="8">
        <f>SUM('Rpt4 v5.4.1 (All)'!F47,'Rpt4 v5.4.1 (All)'!M47,'Rpt4 v5.4.1 (All)'!T47,'Rpt4 v5.4.1 (All)'!AA47,'Rpt4 v5.4.1 (All)'!AH47,'Rpt4 v5.4.1 (All)'!AO47,'Rpt4 v5.4.1 (All)'!AV47,'Rpt4 v5.4.1 (All)'!BC47,'Rpt4 v5.4.1 (All)'!BJ47,'Rpt4 v5.4.1 (All)'!BQ47,'Rpt4 v5.4.1 (All)'!BX47,'Rpt4 v5.4.1 (All)'!CE47)</f>
        <v>304450.18000000005</v>
      </c>
      <c r="G61" s="8">
        <f>SUM('Rpt4 v5.4.1 (All)'!G47,'Rpt4 v5.4.1 (All)'!N47,'Rpt4 v5.4.1 (All)'!U47,'Rpt4 v5.4.1 (All)'!AB47,'Rpt4 v5.4.1 (All)'!AI47,'Rpt4 v5.4.1 (All)'!AP47,'Rpt4 v5.4.1 (All)'!AW47,'Rpt4 v5.4.1 (All)'!BD47,'Rpt4 v5.4.1 (All)'!BK47,'Rpt4 v5.4.1 (All)'!BR47,'Rpt4 v5.4.1 (All)'!BY47,'Rpt4 v5.4.1 (All)'!CF47)</f>
        <v>47315.97</v>
      </c>
      <c r="H61" s="8">
        <f>SUM('Rpt4 v5.4.1 (All)'!H47,'Rpt4 v5.4.1 (All)'!O47,'Rpt4 v5.4.1 (All)'!V47,'Rpt4 v5.4.1 (All)'!AC47,'Rpt4 v5.4.1 (All)'!AJ47,'Rpt4 v5.4.1 (All)'!AQ47,'Rpt4 v5.4.1 (All)'!AX47,'Rpt4 v5.4.1 (All)'!BE47,'Rpt4 v5.4.1 (All)'!BL47,'Rpt4 v5.4.1 (All)'!BS47,'Rpt4 v5.4.1 (All)'!BZ47,'Rpt4 v5.4.1 (All)'!CG47)</f>
        <v>526.78</v>
      </c>
      <c r="I61" s="8">
        <f>SUM('Rpt4 v5.4.1 (All)'!I47,'Rpt4 v5.4.1 (All)'!P47,'Rpt4 v5.4.1 (All)'!W47,'Rpt4 v5.4.1 (All)'!AD47,'Rpt4 v5.4.1 (All)'!AK47,'Rpt4 v5.4.1 (All)'!AR47,'Rpt4 v5.4.1 (All)'!AY47,'Rpt4 v5.4.1 (All)'!BF47,'Rpt4 v5.4.1 (All)'!BM47,'Rpt4 v5.4.1 (All)'!BT47,'Rpt4 v5.4.1 (All)'!CA47,'Rpt4 v5.4.1 (All)'!CH47)</f>
        <v>0</v>
      </c>
    </row>
    <row r="62" spans="1:9" x14ac:dyDescent="0.3">
      <c r="A62" s="7" t="s">
        <v>43</v>
      </c>
      <c r="B62" s="7" t="s">
        <v>50</v>
      </c>
      <c r="C62" s="8">
        <f>SUM('Rpt4 v5.4.1 (All)'!C48,'Rpt4 v5.4.1 (All)'!J48,'Rpt4 v5.4.1 (All)'!Q48,'Rpt4 v5.4.1 (All)'!X48,'Rpt4 v5.4.1 (All)'!AE48,'Rpt4 v5.4.1 (All)'!AL48,'Rpt4 v5.4.1 (All)'!AS48,'Rpt4 v5.4.1 (All)'!AZ48,'Rpt4 v5.4.1 (All)'!BG48,'Rpt4 v5.4.1 (All)'!BN48,'Rpt4 v5.4.1 (All)'!BU48,'Rpt4 v5.4.1 (All)'!CB48)</f>
        <v>541946867.31799996</v>
      </c>
      <c r="D62" s="8">
        <f>SUM('Rpt4 v5.4.1 (All)'!D48,'Rpt4 v5.4.1 (All)'!K48,'Rpt4 v5.4.1 (All)'!R48,'Rpt4 v5.4.1 (All)'!Y48,'Rpt4 v5.4.1 (All)'!AF48,'Rpt4 v5.4.1 (All)'!AM48,'Rpt4 v5.4.1 (All)'!AT48,'Rpt4 v5.4.1 (All)'!BA48,'Rpt4 v5.4.1 (All)'!BH48,'Rpt4 v5.4.1 (All)'!BO48,'Rpt4 v5.4.1 (All)'!BV48,'Rpt4 v5.4.1 (All)'!CC48)</f>
        <v>483092274.01599997</v>
      </c>
      <c r="E62" s="8">
        <f>SUM('Rpt4 v5.4.1 (All)'!E48,'Rpt4 v5.4.1 (All)'!L48,'Rpt4 v5.4.1 (All)'!S48,'Rpt4 v5.4.1 (All)'!Z48,'Rpt4 v5.4.1 (All)'!AG48,'Rpt4 v5.4.1 (All)'!AN48,'Rpt4 v5.4.1 (All)'!AU48,'Rpt4 v5.4.1 (All)'!BB48,'Rpt4 v5.4.1 (All)'!BI48,'Rpt4 v5.4.1 (All)'!BP48,'Rpt4 v5.4.1 (All)'!BW48,'Rpt4 v5.4.1 (All)'!CD48)</f>
        <v>3500536.81</v>
      </c>
      <c r="F62" s="8">
        <f>SUM('Rpt4 v5.4.1 (All)'!F48,'Rpt4 v5.4.1 (All)'!M48,'Rpt4 v5.4.1 (All)'!T48,'Rpt4 v5.4.1 (All)'!AA48,'Rpt4 v5.4.1 (All)'!AH48,'Rpt4 v5.4.1 (All)'!AO48,'Rpt4 v5.4.1 (All)'!AV48,'Rpt4 v5.4.1 (All)'!BC48,'Rpt4 v5.4.1 (All)'!BJ48,'Rpt4 v5.4.1 (All)'!BQ48,'Rpt4 v5.4.1 (All)'!BX48,'Rpt4 v5.4.1 (All)'!CE48)</f>
        <v>423213870.51200002</v>
      </c>
      <c r="G62" s="8">
        <f>SUM('Rpt4 v5.4.1 (All)'!G48,'Rpt4 v5.4.1 (All)'!N48,'Rpt4 v5.4.1 (All)'!U48,'Rpt4 v5.4.1 (All)'!AB48,'Rpt4 v5.4.1 (All)'!AI48,'Rpt4 v5.4.1 (All)'!AP48,'Rpt4 v5.4.1 (All)'!AW48,'Rpt4 v5.4.1 (All)'!BD48,'Rpt4 v5.4.1 (All)'!BK48,'Rpt4 v5.4.1 (All)'!BR48,'Rpt4 v5.4.1 (All)'!BY48,'Rpt4 v5.4.1 (All)'!CF48)</f>
        <v>51328165.394999996</v>
      </c>
      <c r="H62" s="8">
        <f>SUM('Rpt4 v5.4.1 (All)'!H48,'Rpt4 v5.4.1 (All)'!O48,'Rpt4 v5.4.1 (All)'!V48,'Rpt4 v5.4.1 (All)'!AC48,'Rpt4 v5.4.1 (All)'!AJ48,'Rpt4 v5.4.1 (All)'!AQ48,'Rpt4 v5.4.1 (All)'!AX48,'Rpt4 v5.4.1 (All)'!BE48,'Rpt4 v5.4.1 (All)'!BL48,'Rpt4 v5.4.1 (All)'!BS48,'Rpt4 v5.4.1 (All)'!BZ48,'Rpt4 v5.4.1 (All)'!CG48)</f>
        <v>5049701.3</v>
      </c>
      <c r="I62" s="8">
        <f>SUM('Rpt4 v5.4.1 (All)'!I48,'Rpt4 v5.4.1 (All)'!P48,'Rpt4 v5.4.1 (All)'!W48,'Rpt4 v5.4.1 (All)'!AD48,'Rpt4 v5.4.1 (All)'!AK48,'Rpt4 v5.4.1 (All)'!AR48,'Rpt4 v5.4.1 (All)'!AY48,'Rpt4 v5.4.1 (All)'!BF48,'Rpt4 v5.4.1 (All)'!BM48,'Rpt4 v5.4.1 (All)'!BT48,'Rpt4 v5.4.1 (All)'!CA48,'Rpt4 v5.4.1 (All)'!CH48)</f>
        <v>0</v>
      </c>
    </row>
    <row r="63" spans="1:9" x14ac:dyDescent="0.3">
      <c r="A63" s="9" t="s">
        <v>43</v>
      </c>
      <c r="B63" s="9" t="s">
        <v>51</v>
      </c>
      <c r="C63" s="19">
        <f>C62-C61</f>
        <v>510768955.65799999</v>
      </c>
      <c r="D63" s="19">
        <f t="shared" ref="D63:I63" si="10">D62-D61</f>
        <v>482727858.99599999</v>
      </c>
      <c r="E63" s="19">
        <f t="shared" si="10"/>
        <v>3488414.72</v>
      </c>
      <c r="F63" s="19">
        <f t="shared" si="10"/>
        <v>422909420.33200002</v>
      </c>
      <c r="G63" s="19">
        <f t="shared" si="10"/>
        <v>51280849.424999997</v>
      </c>
      <c r="H63" s="19">
        <f t="shared" si="10"/>
        <v>5049174.5199999996</v>
      </c>
      <c r="I63" s="19">
        <f t="shared" si="10"/>
        <v>0</v>
      </c>
    </row>
    <row r="64" spans="1:9" x14ac:dyDescent="0.3">
      <c r="A64" s="9" t="s">
        <v>43</v>
      </c>
      <c r="B64" s="9" t="s">
        <v>61</v>
      </c>
      <c r="C64" s="8">
        <f>C63-C65</f>
        <v>500286952.55799997</v>
      </c>
      <c r="D64" s="8">
        <f t="shared" ref="D64:I64" si="11">D63-D65</f>
        <v>475545584.37599999</v>
      </c>
      <c r="E64" s="8">
        <f t="shared" si="11"/>
        <v>3405300.6900000004</v>
      </c>
      <c r="F64" s="8">
        <f t="shared" si="11"/>
        <v>417075254.76200002</v>
      </c>
      <c r="G64" s="8">
        <f t="shared" si="11"/>
        <v>50245862.984999999</v>
      </c>
      <c r="H64" s="8">
        <f t="shared" si="11"/>
        <v>4819165.9399999995</v>
      </c>
      <c r="I64" s="8">
        <f t="shared" si="11"/>
        <v>0</v>
      </c>
    </row>
    <row r="65" spans="1:9" x14ac:dyDescent="0.3">
      <c r="A65" s="9" t="s">
        <v>43</v>
      </c>
      <c r="B65" s="9" t="s">
        <v>62</v>
      </c>
      <c r="C65" s="8">
        <f>SUM('Rpt4 v5.4.1 (Stormwater Only)'!C49,'Rpt4 v5.4.1 (Stormwater Only)'!J49,'Rpt4 v5.4.1 (Stormwater Only)'!Q49,'Rpt4 v5.4.1 (Stormwater Only)'!X49,'Rpt4 v5.4.1 (Stormwater Only)'!AE49,'Rpt4 v5.4.1 (Stormwater Only)'!AL49,'Rpt4 v5.4.1 (Stormwater Only)'!AS49,'Rpt4 v5.4.1 (Stormwater Only)'!AZ49,'Rpt4 v5.4.1 (Stormwater Only)'!BG49,'Rpt4 v5.4.1 (Stormwater Only)'!BN49,'Rpt4 v5.4.1 (Stormwater Only)'!BU49,'Rpt4 v5.4.1 (Stormwater Only)'!CB49)-((SUM('Rpt4 v5.4.1 (Stormwater Only)'!C48,'Rpt4 v5.4.1 (Stormwater Only)'!J48,'Rpt4 v5.4.1 (Stormwater Only)'!Q48,'Rpt4 v5.4.1 (Stormwater Only)'!X48,'Rpt4 v5.4.1 (Stormwater Only)'!AE48,'Rpt4 v5.4.1 (Stormwater Only)'!AL48,'Rpt4 v5.4.1 (Stormwater Only)'!AS48,'Rpt4 v5.4.1 (Stormwater Only)'!AZ48,'Rpt4 v5.4.1 (Stormwater Only)'!BG48,'Rpt4 v5.4.1 (Stormwater Only)'!BN48,'Rpt4 v5.4.1 (Stormwater Only)'!BU48,'Rpt4 v5.4.1 (Stormwater Only)'!CB48)))</f>
        <v>10482003.1</v>
      </c>
      <c r="D65" s="8">
        <f>SUM('Rpt4 v5.4.1 (Stormwater Only)'!D49,'Rpt4 v5.4.1 (Stormwater Only)'!K49,'Rpt4 v5.4.1 (Stormwater Only)'!R49,'Rpt4 v5.4.1 (Stormwater Only)'!Y49,'Rpt4 v5.4.1 (Stormwater Only)'!AF49,'Rpt4 v5.4.1 (Stormwater Only)'!AM49,'Rpt4 v5.4.1 (Stormwater Only)'!AT49,'Rpt4 v5.4.1 (Stormwater Only)'!BA49,'Rpt4 v5.4.1 (Stormwater Only)'!BH49,'Rpt4 v5.4.1 (Stormwater Only)'!BO49,'Rpt4 v5.4.1 (Stormwater Only)'!BV49,'Rpt4 v5.4.1 (Stormwater Only)'!CC49)-((SUM('Rpt4 v5.4.1 (Stormwater Only)'!D48,'Rpt4 v5.4.1 (Stormwater Only)'!K48,'Rpt4 v5.4.1 (Stormwater Only)'!R48,'Rpt4 v5.4.1 (Stormwater Only)'!Y48,'Rpt4 v5.4.1 (Stormwater Only)'!AF48,'Rpt4 v5.4.1 (Stormwater Only)'!AM48,'Rpt4 v5.4.1 (Stormwater Only)'!AT48,'Rpt4 v5.4.1 (Stormwater Only)'!BA48,'Rpt4 v5.4.1 (Stormwater Only)'!BH48,'Rpt4 v5.4.1 (Stormwater Only)'!BO48,'Rpt4 v5.4.1 (Stormwater Only)'!BV48,'Rpt4 v5.4.1 (Stormwater Only)'!CC48)))</f>
        <v>7182274.6200000001</v>
      </c>
      <c r="E65" s="8">
        <f>SUM('Rpt4 v5.4.1 (Stormwater Only)'!E49,'Rpt4 v5.4.1 (Stormwater Only)'!L49,'Rpt4 v5.4.1 (Stormwater Only)'!S49,'Rpt4 v5.4.1 (Stormwater Only)'!Z49,'Rpt4 v5.4.1 (Stormwater Only)'!AG49,'Rpt4 v5.4.1 (Stormwater Only)'!AN49,'Rpt4 v5.4.1 (Stormwater Only)'!AU49,'Rpt4 v5.4.1 (Stormwater Only)'!BB49,'Rpt4 v5.4.1 (Stormwater Only)'!BI49,'Rpt4 v5.4.1 (Stormwater Only)'!BP49,'Rpt4 v5.4.1 (Stormwater Only)'!BW49,'Rpt4 v5.4.1 (Stormwater Only)'!CD49)-((SUM('Rpt4 v5.4.1 (Stormwater Only)'!E48,'Rpt4 v5.4.1 (Stormwater Only)'!L48,'Rpt4 v5.4.1 (Stormwater Only)'!S48,'Rpt4 v5.4.1 (Stormwater Only)'!Z48,'Rpt4 v5.4.1 (Stormwater Only)'!AG48,'Rpt4 v5.4.1 (Stormwater Only)'!AN48,'Rpt4 v5.4.1 (Stormwater Only)'!AU48,'Rpt4 v5.4.1 (Stormwater Only)'!BB48,'Rpt4 v5.4.1 (Stormwater Only)'!BI48,'Rpt4 v5.4.1 (Stormwater Only)'!BP48,'Rpt4 v5.4.1 (Stormwater Only)'!BW48,'Rpt4 v5.4.1 (Stormwater Only)'!CD48)))</f>
        <v>83114.030000000013</v>
      </c>
      <c r="F65" s="8">
        <f>SUM('Rpt4 v5.4.1 (Stormwater Only)'!F49,'Rpt4 v5.4.1 (Stormwater Only)'!M49,'Rpt4 v5.4.1 (Stormwater Only)'!T49,'Rpt4 v5.4.1 (Stormwater Only)'!AA49,'Rpt4 v5.4.1 (Stormwater Only)'!AH49,'Rpt4 v5.4.1 (Stormwater Only)'!AO49,'Rpt4 v5.4.1 (Stormwater Only)'!AV49,'Rpt4 v5.4.1 (Stormwater Only)'!BC49,'Rpt4 v5.4.1 (Stormwater Only)'!BJ49,'Rpt4 v5.4.1 (Stormwater Only)'!BQ49,'Rpt4 v5.4.1 (Stormwater Only)'!BX49,'Rpt4 v5.4.1 (Stormwater Only)'!CE49)-((SUM('Rpt4 v5.4.1 (Stormwater Only)'!F48,'Rpt4 v5.4.1 (Stormwater Only)'!M48,'Rpt4 v5.4.1 (Stormwater Only)'!T48,'Rpt4 v5.4.1 (Stormwater Only)'!AA48,'Rpt4 v5.4.1 (Stormwater Only)'!AH48,'Rpt4 v5.4.1 (Stormwater Only)'!AO48,'Rpt4 v5.4.1 (Stormwater Only)'!AV48,'Rpt4 v5.4.1 (Stormwater Only)'!BC48,'Rpt4 v5.4.1 (Stormwater Only)'!BJ48,'Rpt4 v5.4.1 (Stormwater Only)'!BQ48,'Rpt4 v5.4.1 (Stormwater Only)'!BX48,'Rpt4 v5.4.1 (Stormwater Only)'!CE48)))</f>
        <v>5834165.5700000012</v>
      </c>
      <c r="G65" s="8">
        <f>SUM('Rpt4 v5.4.1 (Stormwater Only)'!G49,'Rpt4 v5.4.1 (Stormwater Only)'!N49,'Rpt4 v5.4.1 (Stormwater Only)'!U49,'Rpt4 v5.4.1 (Stormwater Only)'!AB49,'Rpt4 v5.4.1 (Stormwater Only)'!AI49,'Rpt4 v5.4.1 (Stormwater Only)'!AP49,'Rpt4 v5.4.1 (Stormwater Only)'!AW49,'Rpt4 v5.4.1 (Stormwater Only)'!BD49,'Rpt4 v5.4.1 (Stormwater Only)'!BK49,'Rpt4 v5.4.1 (Stormwater Only)'!BR49,'Rpt4 v5.4.1 (Stormwater Only)'!BY49,'Rpt4 v5.4.1 (Stormwater Only)'!CF49)-((SUM('Rpt4 v5.4.1 (Stormwater Only)'!G48,'Rpt4 v5.4.1 (Stormwater Only)'!N48,'Rpt4 v5.4.1 (Stormwater Only)'!U48,'Rpt4 v5.4.1 (Stormwater Only)'!AB48,'Rpt4 v5.4.1 (Stormwater Only)'!AI48,'Rpt4 v5.4.1 (Stormwater Only)'!AP48,'Rpt4 v5.4.1 (Stormwater Only)'!AW48,'Rpt4 v5.4.1 (Stormwater Only)'!BD48,'Rpt4 v5.4.1 (Stormwater Only)'!BK48,'Rpt4 v5.4.1 (Stormwater Only)'!BR48,'Rpt4 v5.4.1 (Stormwater Only)'!BY48,'Rpt4 v5.4.1 (Stormwater Only)'!CF48)))</f>
        <v>1034986.4400000001</v>
      </c>
      <c r="H65" s="8">
        <f>SUM('Rpt4 v5.4.1 (Stormwater Only)'!H49,'Rpt4 v5.4.1 (Stormwater Only)'!O49,'Rpt4 v5.4.1 (Stormwater Only)'!V49,'Rpt4 v5.4.1 (Stormwater Only)'!AC49,'Rpt4 v5.4.1 (Stormwater Only)'!AJ49,'Rpt4 v5.4.1 (Stormwater Only)'!AQ49,'Rpt4 v5.4.1 (Stormwater Only)'!AX49,'Rpt4 v5.4.1 (Stormwater Only)'!BE49,'Rpt4 v5.4.1 (Stormwater Only)'!BL49,'Rpt4 v5.4.1 (Stormwater Only)'!BS49,'Rpt4 v5.4.1 (Stormwater Only)'!BZ49,'Rpt4 v5.4.1 (Stormwater Only)'!CG49)-((SUM('Rpt4 v5.4.1 (Stormwater Only)'!H48,'Rpt4 v5.4.1 (Stormwater Only)'!O48,'Rpt4 v5.4.1 (Stormwater Only)'!V48,'Rpt4 v5.4.1 (Stormwater Only)'!AC48,'Rpt4 v5.4.1 (Stormwater Only)'!AJ48,'Rpt4 v5.4.1 (Stormwater Only)'!AQ48,'Rpt4 v5.4.1 (Stormwater Only)'!AX48,'Rpt4 v5.4.1 (Stormwater Only)'!BE48,'Rpt4 v5.4.1 (Stormwater Only)'!BL48,'Rpt4 v5.4.1 (Stormwater Only)'!BS48,'Rpt4 v5.4.1 (Stormwater Only)'!BZ48,'Rpt4 v5.4.1 (Stormwater Only)'!CG48)))</f>
        <v>230008.58</v>
      </c>
      <c r="I65" s="8">
        <f>SUM('Rpt4 v5.4.1 (Stormwater Only)'!I49,'Rpt4 v5.4.1 (Stormwater Only)'!P49,'Rpt4 v5.4.1 (Stormwater Only)'!W49,'Rpt4 v5.4.1 (Stormwater Only)'!AD49,'Rpt4 v5.4.1 (Stormwater Only)'!AK49,'Rpt4 v5.4.1 (Stormwater Only)'!AR49,'Rpt4 v5.4.1 (Stormwater Only)'!AY49,'Rpt4 v5.4.1 (Stormwater Only)'!BF49,'Rpt4 v5.4.1 (Stormwater Only)'!BM49,'Rpt4 v5.4.1 (Stormwater Only)'!BT49,'Rpt4 v5.4.1 (Stormwater Only)'!CA49,'Rpt4 v5.4.1 (Stormwater Only)'!CH49)-((SUM('Rpt4 v5.4.1 (Stormwater Only)'!I48,'Rpt4 v5.4.1 (Stormwater Only)'!P48,'Rpt4 v5.4.1 (Stormwater Only)'!W48,'Rpt4 v5.4.1 (Stormwater Only)'!AD48,'Rpt4 v5.4.1 (Stormwater Only)'!AK48,'Rpt4 v5.4.1 (Stormwater Only)'!AR48,'Rpt4 v5.4.1 (Stormwater Only)'!AY48,'Rpt4 v5.4.1 (Stormwater Only)'!BF48,'Rpt4 v5.4.1 (Stormwater Only)'!BM48,'Rpt4 v5.4.1 (Stormwater Only)'!BT48,'Rpt4 v5.4.1 (Stormwater Only)'!CA48,'Rpt4 v5.4.1 (Stormwater Only)'!CH48)))</f>
        <v>0</v>
      </c>
    </row>
    <row r="66" spans="1:9" x14ac:dyDescent="0.3">
      <c r="A66" s="7" t="s">
        <v>43</v>
      </c>
      <c r="B66" s="11" t="s">
        <v>52</v>
      </c>
      <c r="C66" s="12"/>
      <c r="D66" s="13">
        <f>D63/$C63</f>
        <v>0.9451002329891488</v>
      </c>
      <c r="E66" s="13">
        <f t="shared" ref="E66:I66" si="12">E63/$C63</f>
        <v>6.8297312930971641E-3</v>
      </c>
      <c r="F66" s="13">
        <f t="shared" si="12"/>
        <v>0.82798575686179943</v>
      </c>
      <c r="G66" s="13">
        <f t="shared" si="12"/>
        <v>0.10039930746953336</v>
      </c>
      <c r="H66" s="13">
        <f t="shared" si="12"/>
        <v>9.8854373666766443E-3</v>
      </c>
      <c r="I66" s="13">
        <f t="shared" si="12"/>
        <v>0</v>
      </c>
    </row>
    <row r="67" spans="1:9" x14ac:dyDescent="0.3">
      <c r="A67" s="7" t="s">
        <v>43</v>
      </c>
      <c r="B67" s="11" t="s">
        <v>63</v>
      </c>
      <c r="C67" s="12"/>
      <c r="D67" s="13">
        <f>D64/$C64</f>
        <v>0.95054564574291667</v>
      </c>
      <c r="E67" s="13">
        <f t="shared" ref="E67:I67" si="13">E64/$C64</f>
        <v>6.8066949829262485E-3</v>
      </c>
      <c r="F67" s="13">
        <f t="shared" si="13"/>
        <v>0.83367206086320444</v>
      </c>
      <c r="G67" s="13">
        <f t="shared" si="13"/>
        <v>0.10043408633403211</v>
      </c>
      <c r="H67" s="13">
        <f t="shared" si="13"/>
        <v>9.6328035647527642E-3</v>
      </c>
      <c r="I67" s="13">
        <f t="shared" si="13"/>
        <v>0</v>
      </c>
    </row>
    <row r="68" spans="1:9" x14ac:dyDescent="0.3">
      <c r="A68" s="7" t="s">
        <v>43</v>
      </c>
      <c r="B68" s="11" t="s">
        <v>64</v>
      </c>
      <c r="C68" s="12"/>
      <c r="D68" s="13">
        <f t="shared" ref="D68:I68" si="14">D65/$C65</f>
        <v>0.68520058155678287</v>
      </c>
      <c r="E68" s="13">
        <f t="shared" si="14"/>
        <v>7.9292124994696876E-3</v>
      </c>
      <c r="F68" s="13">
        <f t="shared" si="14"/>
        <v>0.55658880409985778</v>
      </c>
      <c r="G68" s="13">
        <f t="shared" si="14"/>
        <v>9.8739375492075565E-2</v>
      </c>
      <c r="H68" s="13">
        <f t="shared" si="14"/>
        <v>2.1943189465379952E-2</v>
      </c>
      <c r="I68" s="13">
        <f t="shared" si="14"/>
        <v>0</v>
      </c>
    </row>
  </sheetData>
  <pageMargins left="0.7" right="0.7" top="0.75" bottom="0.75" header="0.3" footer="0.3"/>
  <pageSetup scale="77" orientation="landscape" r:id="rId1"/>
  <headerFooter>
    <oddFooter>&amp;R4 REVISED (Non vs SW) Page &amp;P</oddFooter>
  </headerFooter>
  <rowBreaks count="2" manualBreakCount="2">
    <brk id="23" max="8" man="1"/>
    <brk id="46" max="8" man="1"/>
  </rowBreaks>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Y48"/>
  <sheetViews>
    <sheetView view="pageBreakPreview" topLeftCell="CG1" zoomScale="60" zoomScaleNormal="10" zoomScalePageLayoutView="70" workbookViewId="0">
      <selection activeCell="BH23" sqref="BH23"/>
    </sheetView>
  </sheetViews>
  <sheetFormatPr defaultColWidth="11.19921875" defaultRowHeight="15.6" x14ac:dyDescent="0.3"/>
  <cols>
    <col min="1" max="1" width="9.69921875" bestFit="1" customWidth="1"/>
    <col min="2" max="2" width="28.796875" bestFit="1" customWidth="1"/>
    <col min="3" max="4" width="15.19921875" bestFit="1" customWidth="1"/>
    <col min="5" max="5" width="18.69921875" bestFit="1" customWidth="1"/>
    <col min="6" max="6" width="20.296875" bestFit="1" customWidth="1"/>
    <col min="7" max="8" width="21.296875" bestFit="1" customWidth="1"/>
    <col min="9" max="9" width="19.69921875" bestFit="1" customWidth="1"/>
    <col min="10" max="11" width="15.19921875" bestFit="1" customWidth="1"/>
    <col min="12" max="12" width="18.69921875" bestFit="1" customWidth="1"/>
    <col min="13" max="13" width="20.296875" bestFit="1" customWidth="1"/>
    <col min="14" max="15" width="21.296875" bestFit="1" customWidth="1"/>
    <col min="16" max="16" width="19.69921875" bestFit="1" customWidth="1"/>
    <col min="17" max="18" width="15.19921875" bestFit="1" customWidth="1"/>
    <col min="19" max="19" width="18.69921875" bestFit="1" customWidth="1"/>
    <col min="20" max="20" width="20.296875" bestFit="1" customWidth="1"/>
    <col min="21" max="22" width="21.296875" bestFit="1" customWidth="1"/>
    <col min="23" max="23" width="19.69921875" bestFit="1" customWidth="1"/>
    <col min="24" max="25" width="15.19921875" bestFit="1" customWidth="1"/>
    <col min="26" max="26" width="18.69921875" bestFit="1" customWidth="1"/>
    <col min="27" max="27" width="20.296875" bestFit="1" customWidth="1"/>
    <col min="28" max="29" width="21.296875" bestFit="1" customWidth="1"/>
    <col min="30" max="30" width="19.69921875" bestFit="1" customWidth="1"/>
    <col min="31" max="32" width="15.19921875" bestFit="1" customWidth="1"/>
    <col min="33" max="33" width="18.69921875" bestFit="1" customWidth="1"/>
    <col min="34" max="34" width="20.296875" bestFit="1" customWidth="1"/>
    <col min="35" max="36" width="21.296875" bestFit="1" customWidth="1"/>
    <col min="37" max="37" width="19.69921875" bestFit="1" customWidth="1"/>
    <col min="38" max="39" width="15.19921875" bestFit="1" customWidth="1"/>
    <col min="40" max="40" width="18.69921875" bestFit="1" customWidth="1"/>
    <col min="41" max="41" width="20.296875" bestFit="1" customWidth="1"/>
    <col min="42" max="43" width="21.296875" bestFit="1" customWidth="1"/>
    <col min="44" max="44" width="19.69921875" bestFit="1" customWidth="1"/>
    <col min="45" max="46" width="15.19921875" bestFit="1" customWidth="1"/>
    <col min="47" max="47" width="18.69921875" bestFit="1" customWidth="1"/>
    <col min="48" max="48" width="20.296875" bestFit="1" customWidth="1"/>
    <col min="49" max="50" width="21.296875" bestFit="1" customWidth="1"/>
    <col min="51" max="51" width="19.69921875" bestFit="1" customWidth="1"/>
    <col min="52" max="53" width="15.19921875" bestFit="1" customWidth="1"/>
    <col min="54" max="54" width="18.69921875" bestFit="1" customWidth="1"/>
    <col min="55" max="55" width="20.296875" bestFit="1" customWidth="1"/>
    <col min="56" max="57" width="21.296875" bestFit="1" customWidth="1"/>
    <col min="58" max="58" width="19.69921875" bestFit="1" customWidth="1"/>
    <col min="59" max="60" width="15.19921875" bestFit="1" customWidth="1"/>
    <col min="61" max="61" width="18.69921875" bestFit="1" customWidth="1"/>
    <col min="62" max="62" width="20.296875" bestFit="1" customWidth="1"/>
    <col min="63" max="64" width="21.296875" bestFit="1" customWidth="1"/>
    <col min="65" max="65" width="19.69921875" bestFit="1" customWidth="1"/>
    <col min="66" max="67" width="15.19921875" bestFit="1" customWidth="1"/>
    <col min="68" max="68" width="18.69921875" bestFit="1" customWidth="1"/>
    <col min="69" max="69" width="20.296875" bestFit="1" customWidth="1"/>
    <col min="70" max="71" width="21.296875" bestFit="1" customWidth="1"/>
    <col min="72" max="72" width="19.69921875" bestFit="1" customWidth="1"/>
    <col min="73" max="74" width="15.19921875" bestFit="1" customWidth="1"/>
    <col min="75" max="75" width="18.69921875" bestFit="1" customWidth="1"/>
    <col min="76" max="76" width="20.296875" bestFit="1" customWidth="1"/>
    <col min="77" max="78" width="21.296875" bestFit="1" customWidth="1"/>
    <col min="79" max="79" width="19.69921875" bestFit="1" customWidth="1"/>
    <col min="80" max="81" width="15.19921875" bestFit="1" customWidth="1"/>
    <col min="82" max="82" width="18.69921875" bestFit="1" customWidth="1"/>
    <col min="83" max="83" width="20.296875" bestFit="1" customWidth="1"/>
    <col min="84" max="85" width="21.296875" bestFit="1" customWidth="1"/>
    <col min="86" max="86" width="19.69921875" bestFit="1" customWidth="1"/>
    <col min="87" max="87" width="16.19921875" bestFit="1" customWidth="1"/>
    <col min="88" max="88" width="17.69921875" bestFit="1" customWidth="1"/>
    <col min="89" max="89" width="18.69921875" bestFit="1" customWidth="1"/>
    <col min="90" max="90" width="24.796875" bestFit="1" customWidth="1"/>
    <col min="91" max="92" width="25.796875" bestFit="1" customWidth="1"/>
    <col min="93" max="93" width="24.296875" bestFit="1" customWidth="1"/>
    <col min="97" max="97" width="16.19921875" bestFit="1" customWidth="1"/>
    <col min="98" max="98" width="17.5" bestFit="1" customWidth="1"/>
    <col min="99" max="99" width="18.5" bestFit="1" customWidth="1"/>
    <col min="100" max="100" width="24.69921875" bestFit="1" customWidth="1"/>
    <col min="101" max="102" width="25.69921875" bestFit="1" customWidth="1"/>
    <col min="103" max="103" width="24.19921875" bestFit="1" customWidth="1"/>
  </cols>
  <sheetData>
    <row r="1" spans="1:103" x14ac:dyDescent="0.3">
      <c r="A1" s="1" t="s">
        <v>0</v>
      </c>
      <c r="B1" s="26" t="s">
        <v>1</v>
      </c>
      <c r="C1" s="27" t="s">
        <v>2</v>
      </c>
      <c r="D1" s="27" t="s">
        <v>3</v>
      </c>
      <c r="E1" s="27" t="s">
        <v>4</v>
      </c>
      <c r="F1" s="27" t="s">
        <v>5</v>
      </c>
      <c r="G1" s="27" t="s">
        <v>6</v>
      </c>
      <c r="H1" s="27" t="s">
        <v>7</v>
      </c>
      <c r="I1" s="27" t="s">
        <v>8</v>
      </c>
      <c r="J1" t="s">
        <v>9</v>
      </c>
      <c r="K1" t="s">
        <v>3</v>
      </c>
      <c r="L1" t="s">
        <v>4</v>
      </c>
      <c r="M1" t="s">
        <v>5</v>
      </c>
      <c r="N1" t="s">
        <v>6</v>
      </c>
      <c r="O1" t="s">
        <v>7</v>
      </c>
      <c r="P1" t="s">
        <v>8</v>
      </c>
      <c r="Q1" t="s">
        <v>10</v>
      </c>
      <c r="R1" t="s">
        <v>3</v>
      </c>
      <c r="S1" t="s">
        <v>4</v>
      </c>
      <c r="T1" t="s">
        <v>5</v>
      </c>
      <c r="U1" t="s">
        <v>6</v>
      </c>
      <c r="V1" t="s">
        <v>7</v>
      </c>
      <c r="W1" t="s">
        <v>8</v>
      </c>
      <c r="X1" t="s">
        <v>11</v>
      </c>
      <c r="Y1" t="s">
        <v>3</v>
      </c>
      <c r="Z1" t="s">
        <v>4</v>
      </c>
      <c r="AA1" t="s">
        <v>5</v>
      </c>
      <c r="AB1" t="s">
        <v>6</v>
      </c>
      <c r="AC1" t="s">
        <v>7</v>
      </c>
      <c r="AD1" t="s">
        <v>8</v>
      </c>
      <c r="AE1" t="s">
        <v>12</v>
      </c>
      <c r="AF1" t="s">
        <v>3</v>
      </c>
      <c r="AG1" t="s">
        <v>4</v>
      </c>
      <c r="AH1" t="s">
        <v>5</v>
      </c>
      <c r="AI1" t="s">
        <v>6</v>
      </c>
      <c r="AJ1" t="s">
        <v>7</v>
      </c>
      <c r="AK1" t="s">
        <v>8</v>
      </c>
      <c r="AL1" t="s">
        <v>13</v>
      </c>
      <c r="AM1" t="s">
        <v>3</v>
      </c>
      <c r="AN1" t="s">
        <v>4</v>
      </c>
      <c r="AO1" t="s">
        <v>5</v>
      </c>
      <c r="AP1" t="s">
        <v>6</v>
      </c>
      <c r="AQ1" t="s">
        <v>7</v>
      </c>
      <c r="AR1" t="s">
        <v>8</v>
      </c>
      <c r="AS1" t="s">
        <v>14</v>
      </c>
      <c r="AT1" t="s">
        <v>3</v>
      </c>
      <c r="AU1" t="s">
        <v>4</v>
      </c>
      <c r="AV1" t="s">
        <v>5</v>
      </c>
      <c r="AW1" t="s">
        <v>6</v>
      </c>
      <c r="AX1" t="s">
        <v>7</v>
      </c>
      <c r="AY1" t="s">
        <v>8</v>
      </c>
      <c r="AZ1" t="s">
        <v>15</v>
      </c>
      <c r="BA1" t="s">
        <v>3</v>
      </c>
      <c r="BB1" t="s">
        <v>4</v>
      </c>
      <c r="BC1" t="s">
        <v>5</v>
      </c>
      <c r="BD1" t="s">
        <v>6</v>
      </c>
      <c r="BE1" t="s">
        <v>7</v>
      </c>
      <c r="BF1" t="s">
        <v>8</v>
      </c>
      <c r="BG1" t="s">
        <v>16</v>
      </c>
      <c r="BH1" t="s">
        <v>3</v>
      </c>
      <c r="BI1" t="s">
        <v>4</v>
      </c>
      <c r="BJ1" t="s">
        <v>5</v>
      </c>
      <c r="BK1" t="s">
        <v>6</v>
      </c>
      <c r="BL1" t="s">
        <v>7</v>
      </c>
      <c r="BM1" t="s">
        <v>8</v>
      </c>
      <c r="BN1" t="s">
        <v>17</v>
      </c>
      <c r="BO1" t="s">
        <v>3</v>
      </c>
      <c r="BP1" t="s">
        <v>4</v>
      </c>
      <c r="BQ1" t="s">
        <v>5</v>
      </c>
      <c r="BR1" t="s">
        <v>6</v>
      </c>
      <c r="BS1" t="s">
        <v>7</v>
      </c>
      <c r="BT1" t="s">
        <v>8</v>
      </c>
      <c r="BU1" t="s">
        <v>18</v>
      </c>
      <c r="BV1" t="s">
        <v>3</v>
      </c>
      <c r="BW1" t="s">
        <v>4</v>
      </c>
      <c r="BX1" t="s">
        <v>5</v>
      </c>
      <c r="BY1" t="s">
        <v>6</v>
      </c>
      <c r="BZ1" t="s">
        <v>7</v>
      </c>
      <c r="CA1" t="s">
        <v>8</v>
      </c>
      <c r="CB1" t="s">
        <v>19</v>
      </c>
      <c r="CC1" t="s">
        <v>3</v>
      </c>
      <c r="CD1" t="s">
        <v>4</v>
      </c>
      <c r="CE1" t="s">
        <v>5</v>
      </c>
      <c r="CF1" t="s">
        <v>6</v>
      </c>
      <c r="CG1" t="s">
        <v>7</v>
      </c>
      <c r="CH1" t="s">
        <v>8</v>
      </c>
      <c r="CI1" t="s">
        <v>20</v>
      </c>
      <c r="CJ1" t="s">
        <v>21</v>
      </c>
      <c r="CK1" t="s">
        <v>4</v>
      </c>
      <c r="CL1" t="s">
        <v>22</v>
      </c>
      <c r="CM1" t="s">
        <v>23</v>
      </c>
      <c r="CN1" t="s">
        <v>24</v>
      </c>
      <c r="CO1" t="s">
        <v>25</v>
      </c>
      <c r="CR1" t="s">
        <v>44</v>
      </c>
      <c r="CS1" s="4" t="s">
        <v>20</v>
      </c>
      <c r="CT1" s="4" t="s">
        <v>21</v>
      </c>
      <c r="CU1" s="4" t="s">
        <v>4</v>
      </c>
      <c r="CV1" s="4" t="s">
        <v>22</v>
      </c>
      <c r="CW1" s="4" t="s">
        <v>23</v>
      </c>
      <c r="CX1" s="4" t="s">
        <v>24</v>
      </c>
      <c r="CY1" s="4" t="s">
        <v>25</v>
      </c>
    </row>
    <row r="2" spans="1:103" x14ac:dyDescent="0.3">
      <c r="A2" s="1" t="s">
        <v>26</v>
      </c>
      <c r="B2" s="26" t="s">
        <v>27</v>
      </c>
      <c r="C2" s="28">
        <v>24456888.800000001</v>
      </c>
      <c r="D2" s="28">
        <v>23347870.5</v>
      </c>
      <c r="E2" s="28">
        <v>731019.45</v>
      </c>
      <c r="F2" s="28">
        <v>21814270.699999999</v>
      </c>
      <c r="G2" s="28">
        <v>369038.62</v>
      </c>
      <c r="H2" s="28">
        <v>240766.51</v>
      </c>
      <c r="I2" s="28">
        <v>192775.26</v>
      </c>
      <c r="J2" s="2">
        <v>24777401.449999999</v>
      </c>
      <c r="K2" s="2">
        <v>23768894.18</v>
      </c>
      <c r="L2" s="2">
        <v>302613.71000000002</v>
      </c>
      <c r="M2" s="2">
        <v>22516246.989999998</v>
      </c>
      <c r="N2" s="2">
        <v>452282.13</v>
      </c>
      <c r="O2" s="2">
        <v>265937.88</v>
      </c>
      <c r="P2" s="2">
        <v>231813.47</v>
      </c>
      <c r="Q2" s="2">
        <v>24481711.879999999</v>
      </c>
      <c r="R2" s="2">
        <v>23528800.43</v>
      </c>
      <c r="S2" s="2">
        <v>183480.81</v>
      </c>
      <c r="T2" s="2">
        <v>22289127.629999999</v>
      </c>
      <c r="U2" s="2">
        <v>487893.74</v>
      </c>
      <c r="V2" s="2">
        <v>335680.61</v>
      </c>
      <c r="W2" s="2">
        <v>232617.64</v>
      </c>
      <c r="X2" s="2">
        <v>25250172.640000001</v>
      </c>
      <c r="Y2" s="2">
        <v>24028284.32</v>
      </c>
      <c r="Z2" s="2">
        <v>139428.51999999999</v>
      </c>
      <c r="AA2" s="2">
        <v>22738829.559999999</v>
      </c>
      <c r="AB2" s="2">
        <v>575495.41</v>
      </c>
      <c r="AC2" s="2">
        <v>326410.93</v>
      </c>
      <c r="AD2" s="2">
        <v>248119.9</v>
      </c>
      <c r="AE2" s="2">
        <v>22332416.280000001</v>
      </c>
      <c r="AF2" s="2">
        <v>21339857.969999999</v>
      </c>
      <c r="AG2" s="2">
        <v>76130.02</v>
      </c>
      <c r="AH2" s="2">
        <v>20154220.989999998</v>
      </c>
      <c r="AI2" s="2">
        <v>544181.82999999996</v>
      </c>
      <c r="AJ2" s="2">
        <v>328784.21000000002</v>
      </c>
      <c r="AK2" s="2">
        <v>236540.92</v>
      </c>
      <c r="AL2" s="2">
        <v>24765078.879999999</v>
      </c>
      <c r="AM2" s="2">
        <v>23579083.800000001</v>
      </c>
      <c r="AN2" s="2">
        <v>66958.11</v>
      </c>
      <c r="AO2" s="2">
        <v>22191908.739999998</v>
      </c>
      <c r="AP2" s="2">
        <v>709326.27</v>
      </c>
      <c r="AQ2" s="2">
        <v>344075.91</v>
      </c>
      <c r="AR2" s="2">
        <v>266814.77</v>
      </c>
      <c r="AS2" s="2">
        <v>23736310.710000001</v>
      </c>
      <c r="AT2" s="2">
        <v>22361059.760000002</v>
      </c>
      <c r="AU2" s="2">
        <v>77362.03</v>
      </c>
      <c r="AV2" s="2">
        <v>20677805.079999998</v>
      </c>
      <c r="AW2" s="2">
        <v>905601.73</v>
      </c>
      <c r="AX2" s="2">
        <v>405229.04</v>
      </c>
      <c r="AY2" s="2">
        <v>295061.88</v>
      </c>
      <c r="AZ2" s="2">
        <v>22386516.649999999</v>
      </c>
      <c r="BA2" s="2">
        <v>21253825.199999999</v>
      </c>
      <c r="BB2" s="2">
        <v>41325.160000000003</v>
      </c>
      <c r="BC2" s="2">
        <v>19490088.199999999</v>
      </c>
      <c r="BD2" s="2">
        <v>1047748.39</v>
      </c>
      <c r="BE2" s="2">
        <v>386097.99</v>
      </c>
      <c r="BF2" s="2">
        <v>288565.46000000002</v>
      </c>
      <c r="BG2" s="28">
        <v>24376979.899999999</v>
      </c>
      <c r="BH2" s="28">
        <v>23280395.600000001</v>
      </c>
      <c r="BI2" s="28">
        <v>728909.62</v>
      </c>
      <c r="BJ2" s="28">
        <v>21749271.899999999</v>
      </c>
      <c r="BK2" s="28">
        <v>369606.37</v>
      </c>
      <c r="BL2" s="28">
        <v>240042.21</v>
      </c>
      <c r="BM2" s="28">
        <v>192565.51</v>
      </c>
      <c r="BN2" s="2">
        <v>23452143.510000002</v>
      </c>
      <c r="BO2" s="2">
        <v>22536988.539999999</v>
      </c>
      <c r="BP2" s="2">
        <v>31629.119999999999</v>
      </c>
      <c r="BQ2" s="2">
        <v>19232094.77</v>
      </c>
      <c r="BR2" s="2">
        <v>2493118.09</v>
      </c>
      <c r="BS2" s="2">
        <v>447890.38</v>
      </c>
      <c r="BT2" s="2">
        <v>332256.18</v>
      </c>
      <c r="BU2" s="2">
        <v>23332845.18</v>
      </c>
      <c r="BV2" s="2">
        <v>22394187.300000001</v>
      </c>
      <c r="BW2" s="2">
        <v>23000.92</v>
      </c>
      <c r="BX2" s="2">
        <v>17150156.84</v>
      </c>
      <c r="BY2" s="2">
        <v>4453889.4400000004</v>
      </c>
      <c r="BZ2" s="2">
        <v>455054.22</v>
      </c>
      <c r="CA2" s="2">
        <v>312085.88</v>
      </c>
      <c r="CB2" s="2">
        <v>23155783.120000001</v>
      </c>
      <c r="CC2" s="2">
        <v>22220369.690000001</v>
      </c>
      <c r="CD2" s="2">
        <v>24150.76</v>
      </c>
      <c r="CE2" s="2">
        <v>6674277.9199999999</v>
      </c>
      <c r="CF2" s="2">
        <v>14739063.18</v>
      </c>
      <c r="CG2" s="2">
        <v>473946.28</v>
      </c>
      <c r="CH2" s="2">
        <v>308931.55</v>
      </c>
      <c r="CI2" s="2">
        <v>237670380.30000001</v>
      </c>
      <c r="CJ2" s="2">
        <v>227011351.19</v>
      </c>
      <c r="CK2" s="2">
        <v>966079.16</v>
      </c>
      <c r="CL2" s="2">
        <v>193114756.72</v>
      </c>
      <c r="CM2" s="2">
        <v>26408600.210000001</v>
      </c>
      <c r="CN2" s="2">
        <v>3769107.45</v>
      </c>
      <c r="CO2" s="2">
        <v>2752807.65</v>
      </c>
      <c r="CR2" t="s">
        <v>45</v>
      </c>
      <c r="CS2" s="5">
        <f t="shared" ref="CS2:CS16" si="0">SUM(C2+J2+Q2+X2+AE2+AL2+AS2+AZ2+BG2+BN2+BU2+CB2)</f>
        <v>286504249</v>
      </c>
      <c r="CT2" s="5">
        <f t="shared" ref="CT2:CT16" si="1">SUM(D2+K2+R2+Y2+AF2+AM2+AT2+BA2+BH2+BO2+BV2+CC2)</f>
        <v>273639617.29000002</v>
      </c>
      <c r="CU2" s="5">
        <f t="shared" ref="CU2:CU16" si="2">SUM(E2+L2+S2+Z2+AG2+AN2+AU2+BB2+BI2+BP2+BW2+CD2)</f>
        <v>2426008.23</v>
      </c>
      <c r="CV2" s="5">
        <f t="shared" ref="CV2:CV16" si="3">SUM(F2+M2+T2+AA2+AH2+AO2+AV2+BC2+BJ2+BQ2+BX2+CE2)</f>
        <v>236678299.31999999</v>
      </c>
      <c r="CW2" s="5">
        <f t="shared" ref="CW2:CW16" si="4">SUM(G2+N2+U2+AB2+AI2+AP2+AW2+BD2+BK2+BR2+BY2+CF2)</f>
        <v>27147245.199999999</v>
      </c>
      <c r="CX2" s="5">
        <f t="shared" ref="CX2:CX16" si="5">SUM(H2+O2+V2+AC2+AJ2+AQ2+AX2+BE2+BL2+BS2+BZ2+CG2)</f>
        <v>4249916.17</v>
      </c>
      <c r="CY2" s="5">
        <f t="shared" ref="CY2:CY16" si="6">SUM(I2+P2+W2+AD2+AK2+AR2+AY2+BF2+BM2+BT2+CA2+CH2)</f>
        <v>3138148.4199999995</v>
      </c>
    </row>
    <row r="3" spans="1:103" x14ac:dyDescent="0.3">
      <c r="A3" s="1" t="s">
        <v>26</v>
      </c>
      <c r="B3" s="26" t="s">
        <v>28</v>
      </c>
      <c r="C3" s="28">
        <v>7382020.0700000003</v>
      </c>
      <c r="D3" s="28">
        <v>7101277.7000000002</v>
      </c>
      <c r="E3" s="28">
        <v>204390.32</v>
      </c>
      <c r="F3" s="28">
        <v>6714898.1500000004</v>
      </c>
      <c r="G3" s="28">
        <v>78470.039999999994</v>
      </c>
      <c r="H3" s="28">
        <v>71072.41</v>
      </c>
      <c r="I3" s="28">
        <v>32446.78</v>
      </c>
      <c r="J3" s="2">
        <v>7292309.3499999996</v>
      </c>
      <c r="K3" s="2">
        <v>7186696.5499999998</v>
      </c>
      <c r="L3" s="2">
        <v>138393.26999999999</v>
      </c>
      <c r="M3" s="2">
        <v>6860434.8700000001</v>
      </c>
      <c r="N3" s="2">
        <v>110894.63</v>
      </c>
      <c r="O3" s="2">
        <v>51699.8</v>
      </c>
      <c r="P3" s="2">
        <v>25273.98</v>
      </c>
      <c r="Q3" s="2">
        <v>7277834.8799999999</v>
      </c>
      <c r="R3" s="2">
        <v>7129765.0499999998</v>
      </c>
      <c r="S3" s="2">
        <v>89817.56</v>
      </c>
      <c r="T3" s="2">
        <v>6824610.4000000004</v>
      </c>
      <c r="U3" s="2">
        <v>123874.54</v>
      </c>
      <c r="V3" s="2">
        <v>62453.96</v>
      </c>
      <c r="W3" s="2">
        <v>29008.59</v>
      </c>
      <c r="X3" s="2">
        <v>8260207.3300000001</v>
      </c>
      <c r="Y3" s="2">
        <v>7808181.6799999997</v>
      </c>
      <c r="Z3" s="2">
        <v>169999.01</v>
      </c>
      <c r="AA3" s="2">
        <v>7407232.5099999998</v>
      </c>
      <c r="AB3" s="2">
        <v>132741.25</v>
      </c>
      <c r="AC3" s="2">
        <v>59917.97</v>
      </c>
      <c r="AD3" s="2">
        <v>38290.94</v>
      </c>
      <c r="AE3" s="2">
        <v>6870917</v>
      </c>
      <c r="AF3" s="2">
        <v>6708775.7800000003</v>
      </c>
      <c r="AG3" s="2">
        <v>197926.53</v>
      </c>
      <c r="AH3" s="2">
        <v>6280361.5199999996</v>
      </c>
      <c r="AI3" s="2">
        <v>139472.29</v>
      </c>
      <c r="AJ3" s="2">
        <v>57872.68</v>
      </c>
      <c r="AK3" s="2">
        <v>33142.76</v>
      </c>
      <c r="AL3" s="2">
        <v>6844129.7599999998</v>
      </c>
      <c r="AM3" s="2">
        <v>6702251.8300000001</v>
      </c>
      <c r="AN3" s="2">
        <v>37435.33</v>
      </c>
      <c r="AO3" s="2">
        <v>6378002.54</v>
      </c>
      <c r="AP3" s="2">
        <v>173192.81</v>
      </c>
      <c r="AQ3" s="2">
        <v>67268.77</v>
      </c>
      <c r="AR3" s="2">
        <v>46352.38</v>
      </c>
      <c r="AS3" s="2">
        <v>6451182.54</v>
      </c>
      <c r="AT3" s="2">
        <v>6208839.0599999996</v>
      </c>
      <c r="AU3" s="2">
        <v>8692.49</v>
      </c>
      <c r="AV3" s="2">
        <v>5931651.7199999997</v>
      </c>
      <c r="AW3" s="2">
        <v>171414.73</v>
      </c>
      <c r="AX3" s="2">
        <v>55162.45</v>
      </c>
      <c r="AY3" s="2">
        <v>41917.67</v>
      </c>
      <c r="AZ3" s="2">
        <v>6238681.6100000003</v>
      </c>
      <c r="BA3" s="2">
        <v>6101077.8700000001</v>
      </c>
      <c r="BB3" s="2">
        <v>34770.080000000002</v>
      </c>
      <c r="BC3" s="2">
        <v>5781928.2800000003</v>
      </c>
      <c r="BD3" s="2">
        <v>185682.15</v>
      </c>
      <c r="BE3" s="2">
        <v>62489.279999999999</v>
      </c>
      <c r="BF3" s="2">
        <v>36208.080000000002</v>
      </c>
      <c r="BG3" s="28">
        <v>7347749.2000000002</v>
      </c>
      <c r="BH3" s="28">
        <v>7118119.0599999996</v>
      </c>
      <c r="BI3" s="28">
        <v>205023.29</v>
      </c>
      <c r="BJ3" s="28">
        <v>6734988.7300000004</v>
      </c>
      <c r="BK3" s="28">
        <v>77813.850000000006</v>
      </c>
      <c r="BL3" s="28">
        <v>71603.100000000006</v>
      </c>
      <c r="BM3" s="28">
        <v>28690.09</v>
      </c>
      <c r="BN3" s="2">
        <v>6584836.9000000004</v>
      </c>
      <c r="BO3" s="2">
        <v>6737477.9500000002</v>
      </c>
      <c r="BP3" s="2">
        <v>74252.460000000006</v>
      </c>
      <c r="BQ3" s="2">
        <v>6221378.3899999997</v>
      </c>
      <c r="BR3" s="2">
        <v>329624.24</v>
      </c>
      <c r="BS3" s="2">
        <v>74404.2</v>
      </c>
      <c r="BT3" s="2">
        <v>37818.660000000003</v>
      </c>
      <c r="BU3" s="2">
        <v>6690201.5099999998</v>
      </c>
      <c r="BV3" s="2">
        <v>6583359.0099999998</v>
      </c>
      <c r="BW3" s="2">
        <v>10131.299999999999</v>
      </c>
      <c r="BX3" s="2">
        <v>5668857.1299999999</v>
      </c>
      <c r="BY3" s="2">
        <v>804845.09</v>
      </c>
      <c r="BZ3" s="2">
        <v>74308.639999999999</v>
      </c>
      <c r="CA3" s="2">
        <v>25216.85</v>
      </c>
      <c r="CB3" s="2">
        <v>6979851.9000000004</v>
      </c>
      <c r="CC3" s="2">
        <v>6725748.2999999998</v>
      </c>
      <c r="CD3" s="2">
        <v>13853.28</v>
      </c>
      <c r="CE3" s="2">
        <v>2138562.58</v>
      </c>
      <c r="CF3" s="2">
        <v>4433376.7699999996</v>
      </c>
      <c r="CG3" s="2">
        <v>89781.49</v>
      </c>
      <c r="CH3" s="2">
        <v>50174.18</v>
      </c>
      <c r="CI3" s="2">
        <v>69490152.780000001</v>
      </c>
      <c r="CJ3" s="2">
        <v>67892173.079999998</v>
      </c>
      <c r="CK3" s="2">
        <v>775271.31</v>
      </c>
      <c r="CL3" s="2">
        <v>59493019.939999998</v>
      </c>
      <c r="CM3" s="2">
        <v>6605118.5</v>
      </c>
      <c r="CN3" s="2">
        <v>655359.24</v>
      </c>
      <c r="CO3" s="2">
        <v>363404.09</v>
      </c>
      <c r="CR3" t="s">
        <v>46</v>
      </c>
      <c r="CS3" s="5">
        <f t="shared" si="0"/>
        <v>84219922.050000012</v>
      </c>
      <c r="CT3" s="5">
        <f t="shared" si="1"/>
        <v>82111569.840000004</v>
      </c>
      <c r="CU3" s="5">
        <f t="shared" si="2"/>
        <v>1184684.92</v>
      </c>
      <c r="CV3" s="5">
        <f t="shared" si="3"/>
        <v>72942906.819999993</v>
      </c>
      <c r="CW3" s="5">
        <f t="shared" si="4"/>
        <v>6761402.3899999997</v>
      </c>
      <c r="CX3" s="5">
        <f t="shared" si="5"/>
        <v>798034.75</v>
      </c>
      <c r="CY3" s="5">
        <f t="shared" si="6"/>
        <v>424540.96</v>
      </c>
    </row>
    <row r="4" spans="1:103" x14ac:dyDescent="0.3">
      <c r="A4" s="1" t="s">
        <v>26</v>
      </c>
      <c r="B4" s="26" t="s">
        <v>29</v>
      </c>
      <c r="C4" s="28">
        <v>539285.68000000005</v>
      </c>
      <c r="D4" s="28">
        <v>473782.89</v>
      </c>
      <c r="E4" s="28">
        <v>11951.47</v>
      </c>
      <c r="F4" s="28">
        <v>449256.33</v>
      </c>
      <c r="G4" s="28">
        <v>9066.7900000000009</v>
      </c>
      <c r="H4" s="28">
        <v>1438.21</v>
      </c>
      <c r="I4" s="28">
        <v>2070.09</v>
      </c>
      <c r="J4" s="2">
        <v>495338.78</v>
      </c>
      <c r="K4" s="2">
        <v>507674.51</v>
      </c>
      <c r="L4" s="2">
        <v>8579.1</v>
      </c>
      <c r="M4" s="2">
        <v>482357.98</v>
      </c>
      <c r="N4" s="2">
        <v>12939.75</v>
      </c>
      <c r="O4" s="2">
        <v>1546.02</v>
      </c>
      <c r="P4" s="2">
        <v>2251.66</v>
      </c>
      <c r="Q4" s="2">
        <v>500832.97</v>
      </c>
      <c r="R4" s="2">
        <v>498399.74</v>
      </c>
      <c r="S4" s="2">
        <v>4218.3599999999997</v>
      </c>
      <c r="T4" s="2">
        <v>474791.2</v>
      </c>
      <c r="U4" s="2">
        <v>13268.36</v>
      </c>
      <c r="V4" s="2">
        <v>3009.35</v>
      </c>
      <c r="W4" s="2">
        <v>3112.47</v>
      </c>
      <c r="X4" s="2">
        <v>609311.57999999996</v>
      </c>
      <c r="Y4" s="2">
        <v>592181.75</v>
      </c>
      <c r="Z4" s="2">
        <v>11681.42</v>
      </c>
      <c r="AA4" s="2">
        <v>567200.34</v>
      </c>
      <c r="AB4" s="2">
        <v>9645.24</v>
      </c>
      <c r="AC4" s="2">
        <v>1730.91</v>
      </c>
      <c r="AD4" s="2">
        <v>1923.84</v>
      </c>
      <c r="AE4" s="2">
        <v>534985.11</v>
      </c>
      <c r="AF4" s="2">
        <v>414878.48</v>
      </c>
      <c r="AG4" s="2">
        <v>823</v>
      </c>
      <c r="AH4" s="2">
        <v>382048.47</v>
      </c>
      <c r="AI4" s="2">
        <v>10329.83</v>
      </c>
      <c r="AJ4" s="2">
        <v>20235.05</v>
      </c>
      <c r="AK4" s="2">
        <v>1442.13</v>
      </c>
      <c r="AL4" s="2">
        <v>557257.84</v>
      </c>
      <c r="AM4" s="2">
        <v>534664.06999999995</v>
      </c>
      <c r="AN4" s="2">
        <v>952.25</v>
      </c>
      <c r="AO4" s="2">
        <v>520653.66</v>
      </c>
      <c r="AP4" s="2">
        <v>9145.32</v>
      </c>
      <c r="AQ4" s="2">
        <v>2117.73</v>
      </c>
      <c r="AR4" s="2">
        <v>1795.11</v>
      </c>
      <c r="AS4" s="2">
        <v>388485.81</v>
      </c>
      <c r="AT4" s="2">
        <v>365596.87</v>
      </c>
      <c r="AU4" s="2">
        <v>2535.31</v>
      </c>
      <c r="AV4" s="2">
        <v>346880.24</v>
      </c>
      <c r="AW4" s="2">
        <v>12862.5</v>
      </c>
      <c r="AX4" s="2">
        <v>1171.47</v>
      </c>
      <c r="AY4" s="2">
        <v>2147.35</v>
      </c>
      <c r="AZ4" s="2">
        <v>435793.7</v>
      </c>
      <c r="BA4" s="2">
        <v>438420.53</v>
      </c>
      <c r="BB4" s="2">
        <v>3944.74</v>
      </c>
      <c r="BC4" s="2">
        <v>418810.35</v>
      </c>
      <c r="BD4" s="2">
        <v>12843.14</v>
      </c>
      <c r="BE4" s="2">
        <v>1539.1</v>
      </c>
      <c r="BF4" s="2">
        <v>1283.2</v>
      </c>
      <c r="BG4" s="28">
        <v>539903.89</v>
      </c>
      <c r="BH4" s="28">
        <v>474407.61</v>
      </c>
      <c r="BI4" s="28">
        <v>11951.47</v>
      </c>
      <c r="BJ4" s="28">
        <v>449881.05</v>
      </c>
      <c r="BK4" s="28">
        <v>9066.7900000000009</v>
      </c>
      <c r="BL4" s="28">
        <v>1438.21</v>
      </c>
      <c r="BM4" s="28">
        <v>2070.09</v>
      </c>
      <c r="BN4" s="2">
        <v>687569.16</v>
      </c>
      <c r="BO4" s="2">
        <v>724692.1</v>
      </c>
      <c r="BP4" s="2">
        <v>735.35</v>
      </c>
      <c r="BQ4" s="2">
        <v>695781.6</v>
      </c>
      <c r="BR4" s="2">
        <v>25275.599999999999</v>
      </c>
      <c r="BS4" s="2">
        <v>1374.11</v>
      </c>
      <c r="BT4" s="2">
        <v>1525.44</v>
      </c>
      <c r="BU4" s="2">
        <v>507667.04</v>
      </c>
      <c r="BV4" s="2">
        <v>492535.55</v>
      </c>
      <c r="BW4" s="2">
        <v>581.22</v>
      </c>
      <c r="BX4" s="2">
        <v>411986.82</v>
      </c>
      <c r="BY4" s="2">
        <v>65297.65</v>
      </c>
      <c r="BZ4" s="2">
        <v>13015.39</v>
      </c>
      <c r="CA4" s="2">
        <v>1654.47</v>
      </c>
      <c r="CB4" s="2">
        <v>518889.82</v>
      </c>
      <c r="CC4" s="2">
        <v>518431.07</v>
      </c>
      <c r="CD4" s="2">
        <v>1223.72</v>
      </c>
      <c r="CE4" s="2">
        <v>191251.3</v>
      </c>
      <c r="CF4" s="2">
        <v>318845.7</v>
      </c>
      <c r="CG4" s="2">
        <v>5071.3</v>
      </c>
      <c r="CH4" s="2">
        <v>2039.05</v>
      </c>
      <c r="CI4" s="2">
        <v>5236131.8099999996</v>
      </c>
      <c r="CJ4" s="2">
        <v>5087474.67</v>
      </c>
      <c r="CK4" s="2">
        <v>35274.47</v>
      </c>
      <c r="CL4" s="2">
        <v>4491761.96</v>
      </c>
      <c r="CM4" s="2">
        <v>490453.09</v>
      </c>
      <c r="CN4" s="2">
        <v>50810.43</v>
      </c>
      <c r="CO4" s="2">
        <v>19174.72</v>
      </c>
      <c r="CR4" t="s">
        <v>47</v>
      </c>
      <c r="CS4" s="5">
        <f t="shared" si="0"/>
        <v>6315321.3800000008</v>
      </c>
      <c r="CT4" s="5">
        <f t="shared" si="1"/>
        <v>6035665.1699999999</v>
      </c>
      <c r="CU4" s="5">
        <f t="shared" si="2"/>
        <v>59177.409999999996</v>
      </c>
      <c r="CV4" s="5">
        <f t="shared" si="3"/>
        <v>5390899.3400000008</v>
      </c>
      <c r="CW4" s="5">
        <f t="shared" si="4"/>
        <v>508586.67000000004</v>
      </c>
      <c r="CX4" s="5">
        <f t="shared" si="5"/>
        <v>53686.850000000006</v>
      </c>
      <c r="CY4" s="5">
        <f t="shared" si="6"/>
        <v>23314.9</v>
      </c>
    </row>
    <row r="5" spans="1:103" x14ac:dyDescent="0.3">
      <c r="A5" s="1" t="s">
        <v>26</v>
      </c>
      <c r="B5" s="26" t="s">
        <v>30</v>
      </c>
      <c r="C5" s="28">
        <v>85909.59</v>
      </c>
      <c r="D5" s="28">
        <v>82885.440000000002</v>
      </c>
      <c r="E5" s="28">
        <v>3852.47</v>
      </c>
      <c r="F5" s="28">
        <v>76657.62</v>
      </c>
      <c r="G5" s="28">
        <v>2375.35</v>
      </c>
      <c r="H5" s="28">
        <v>0</v>
      </c>
      <c r="I5" s="28">
        <v>0</v>
      </c>
      <c r="J5" s="2">
        <v>83205.84</v>
      </c>
      <c r="K5" s="2">
        <v>90538.46</v>
      </c>
      <c r="L5" s="2">
        <v>889.96</v>
      </c>
      <c r="M5" s="2">
        <v>87584.7</v>
      </c>
      <c r="N5" s="2">
        <v>2063.8000000000002</v>
      </c>
      <c r="O5" s="2">
        <v>0</v>
      </c>
      <c r="P5" s="2">
        <v>0</v>
      </c>
      <c r="Q5" s="2">
        <v>95941.4</v>
      </c>
      <c r="R5" s="2">
        <v>94651.1</v>
      </c>
      <c r="S5" s="2">
        <v>1293.57</v>
      </c>
      <c r="T5" s="2">
        <v>91319.2</v>
      </c>
      <c r="U5" s="2">
        <v>2038.33</v>
      </c>
      <c r="V5" s="2">
        <v>0</v>
      </c>
      <c r="W5" s="2">
        <v>0</v>
      </c>
      <c r="X5" s="2">
        <v>70090.61</v>
      </c>
      <c r="Y5" s="2">
        <v>68411.45</v>
      </c>
      <c r="Z5" s="2">
        <v>824.09</v>
      </c>
      <c r="AA5" s="2">
        <v>65960.69</v>
      </c>
      <c r="AB5" s="2">
        <v>1626.67</v>
      </c>
      <c r="AC5" s="2">
        <v>0</v>
      </c>
      <c r="AD5" s="2">
        <v>0</v>
      </c>
      <c r="AE5" s="2">
        <v>75051.12</v>
      </c>
      <c r="AF5" s="2">
        <v>64183.38</v>
      </c>
      <c r="AG5" s="2">
        <v>819.32</v>
      </c>
      <c r="AH5" s="2">
        <v>61751.17</v>
      </c>
      <c r="AI5" s="2">
        <v>1612.89</v>
      </c>
      <c r="AJ5" s="2">
        <v>0</v>
      </c>
      <c r="AK5" s="2">
        <v>0</v>
      </c>
      <c r="AL5" s="2">
        <v>71927.009999999995</v>
      </c>
      <c r="AM5" s="2">
        <v>74283.98</v>
      </c>
      <c r="AN5" s="2">
        <v>1142.02</v>
      </c>
      <c r="AO5" s="2">
        <v>71480.3</v>
      </c>
      <c r="AP5" s="2">
        <v>1661.66</v>
      </c>
      <c r="AQ5" s="2">
        <v>0</v>
      </c>
      <c r="AR5" s="2">
        <v>0</v>
      </c>
      <c r="AS5" s="2">
        <v>75824.399999999994</v>
      </c>
      <c r="AT5" s="2">
        <v>63564.41</v>
      </c>
      <c r="AU5" s="2">
        <v>259.58</v>
      </c>
      <c r="AV5" s="2">
        <v>61832.46</v>
      </c>
      <c r="AW5" s="2">
        <v>1472.37</v>
      </c>
      <c r="AX5" s="2">
        <v>0</v>
      </c>
      <c r="AY5" s="2">
        <v>0</v>
      </c>
      <c r="AZ5" s="2">
        <v>64649.93</v>
      </c>
      <c r="BA5" s="2">
        <v>60492.18</v>
      </c>
      <c r="BB5" s="2">
        <v>3545.79</v>
      </c>
      <c r="BC5" s="2">
        <v>55739.51</v>
      </c>
      <c r="BD5" s="2">
        <v>1206.8800000000001</v>
      </c>
      <c r="BE5" s="2">
        <v>0</v>
      </c>
      <c r="BF5" s="2">
        <v>0</v>
      </c>
      <c r="BG5" s="28">
        <v>85909.59</v>
      </c>
      <c r="BH5" s="28">
        <v>82885.440000000002</v>
      </c>
      <c r="BI5" s="28">
        <v>3852.47</v>
      </c>
      <c r="BJ5" s="28">
        <v>76657.62</v>
      </c>
      <c r="BK5" s="28">
        <v>2375.35</v>
      </c>
      <c r="BL5" s="28">
        <v>0</v>
      </c>
      <c r="BM5" s="28">
        <v>0</v>
      </c>
      <c r="BN5" s="2">
        <v>76295.94</v>
      </c>
      <c r="BO5" s="2">
        <v>74607.990000000005</v>
      </c>
      <c r="BP5" s="2">
        <v>232.22</v>
      </c>
      <c r="BQ5" s="2">
        <v>71477.440000000002</v>
      </c>
      <c r="BR5" s="2">
        <v>2898.33</v>
      </c>
      <c r="BS5" s="2">
        <v>0</v>
      </c>
      <c r="BT5" s="2">
        <v>0</v>
      </c>
      <c r="BU5" s="2">
        <v>89626.11</v>
      </c>
      <c r="BV5" s="2">
        <v>87509.81</v>
      </c>
      <c r="BW5" s="2">
        <v>1972.91</v>
      </c>
      <c r="BX5" s="2">
        <v>56891.75</v>
      </c>
      <c r="BY5" s="2">
        <v>28645.15</v>
      </c>
      <c r="BZ5" s="2">
        <v>0</v>
      </c>
      <c r="CA5" s="2">
        <v>0</v>
      </c>
      <c r="CB5" s="2">
        <v>56923.57</v>
      </c>
      <c r="CC5" s="2">
        <v>54753.87</v>
      </c>
      <c r="CD5" s="2">
        <v>0</v>
      </c>
      <c r="CE5" s="2">
        <v>7067.81</v>
      </c>
      <c r="CF5" s="2">
        <v>47686.06</v>
      </c>
      <c r="CG5" s="2">
        <v>0</v>
      </c>
      <c r="CH5" s="2">
        <v>0</v>
      </c>
      <c r="CI5" s="2">
        <v>759535.93</v>
      </c>
      <c r="CJ5" s="2">
        <v>732996.63</v>
      </c>
      <c r="CK5" s="2">
        <v>10979.46</v>
      </c>
      <c r="CL5" s="2">
        <v>631105.03</v>
      </c>
      <c r="CM5" s="2">
        <v>90912.14</v>
      </c>
      <c r="CN5" s="2">
        <v>0</v>
      </c>
      <c r="CO5" s="2">
        <v>0</v>
      </c>
      <c r="CS5" s="5">
        <f t="shared" si="0"/>
        <v>931355.10999999987</v>
      </c>
      <c r="CT5" s="5">
        <f t="shared" si="1"/>
        <v>898767.51000000013</v>
      </c>
      <c r="CU5" s="5">
        <f t="shared" si="2"/>
        <v>18684.400000000001</v>
      </c>
      <c r="CV5" s="5">
        <f t="shared" si="3"/>
        <v>784420.27</v>
      </c>
      <c r="CW5" s="5">
        <f t="shared" si="4"/>
        <v>95662.84</v>
      </c>
      <c r="CX5" s="5">
        <f t="shared" si="5"/>
        <v>0</v>
      </c>
      <c r="CY5" s="5">
        <f t="shared" si="6"/>
        <v>0</v>
      </c>
    </row>
    <row r="6" spans="1:103" x14ac:dyDescent="0.3">
      <c r="A6" s="1" t="s">
        <v>26</v>
      </c>
      <c r="B6" s="26" t="s">
        <v>31</v>
      </c>
      <c r="C6" s="28">
        <v>909380.73</v>
      </c>
      <c r="D6" s="28">
        <v>883757.45</v>
      </c>
      <c r="E6" s="28">
        <v>-2611.19</v>
      </c>
      <c r="F6" s="28">
        <v>885012.76</v>
      </c>
      <c r="G6" s="28">
        <v>957.94</v>
      </c>
      <c r="H6" s="28">
        <v>0</v>
      </c>
      <c r="I6" s="28">
        <v>397.94</v>
      </c>
      <c r="J6" s="2">
        <v>1040469.09</v>
      </c>
      <c r="K6" s="2">
        <v>1002340.69</v>
      </c>
      <c r="L6" s="2">
        <v>182.1</v>
      </c>
      <c r="M6" s="2">
        <v>1000667.06</v>
      </c>
      <c r="N6" s="2">
        <v>977.28</v>
      </c>
      <c r="O6" s="2">
        <v>148.96</v>
      </c>
      <c r="P6" s="2">
        <v>365.29</v>
      </c>
      <c r="Q6" s="2">
        <v>723230.77</v>
      </c>
      <c r="R6" s="2">
        <v>874184.93</v>
      </c>
      <c r="S6" s="2">
        <v>64607.46</v>
      </c>
      <c r="T6" s="2">
        <v>808263.14</v>
      </c>
      <c r="U6" s="2">
        <v>278.61</v>
      </c>
      <c r="V6" s="2">
        <v>811.53</v>
      </c>
      <c r="W6" s="2">
        <v>224.19</v>
      </c>
      <c r="X6" s="2">
        <v>1622697.29</v>
      </c>
      <c r="Y6" s="2">
        <v>1572785.69</v>
      </c>
      <c r="Z6" s="2">
        <v>50373.73</v>
      </c>
      <c r="AA6" s="2">
        <v>1521179.23</v>
      </c>
      <c r="AB6" s="2">
        <v>281.63</v>
      </c>
      <c r="AC6" s="2">
        <v>749.55</v>
      </c>
      <c r="AD6" s="2">
        <v>201.55</v>
      </c>
      <c r="AE6" s="2">
        <v>922406.38</v>
      </c>
      <c r="AF6" s="2">
        <v>1001536.95</v>
      </c>
      <c r="AG6" s="2">
        <v>24003.72</v>
      </c>
      <c r="AH6" s="2">
        <v>976273.86</v>
      </c>
      <c r="AI6" s="2">
        <v>155.61000000000001</v>
      </c>
      <c r="AJ6" s="2">
        <v>884.11</v>
      </c>
      <c r="AK6" s="2">
        <v>219.65</v>
      </c>
      <c r="AL6" s="2">
        <v>1000213.61</v>
      </c>
      <c r="AM6" s="2">
        <v>918127.75</v>
      </c>
      <c r="AN6" s="2">
        <v>2426.1799999999998</v>
      </c>
      <c r="AO6" s="2">
        <v>914499.55</v>
      </c>
      <c r="AP6" s="2">
        <v>151.19</v>
      </c>
      <c r="AQ6" s="2">
        <v>835.72</v>
      </c>
      <c r="AR6" s="2">
        <v>215.11</v>
      </c>
      <c r="AS6" s="2">
        <v>910173.89</v>
      </c>
      <c r="AT6" s="2">
        <v>845360.79</v>
      </c>
      <c r="AU6" s="2">
        <v>-25799.87</v>
      </c>
      <c r="AV6" s="2">
        <v>869559.04</v>
      </c>
      <c r="AW6" s="2">
        <v>151.19999999999999</v>
      </c>
      <c r="AX6" s="2">
        <v>1045.3800000000001</v>
      </c>
      <c r="AY6" s="2">
        <v>405.04</v>
      </c>
      <c r="AZ6" s="2">
        <v>902583.76</v>
      </c>
      <c r="BA6" s="2">
        <v>995120.94</v>
      </c>
      <c r="BB6" s="2">
        <v>-4028.09</v>
      </c>
      <c r="BC6" s="2">
        <v>997540.33</v>
      </c>
      <c r="BD6" s="2">
        <v>204.61</v>
      </c>
      <c r="BE6" s="2">
        <v>952.64</v>
      </c>
      <c r="BF6" s="2">
        <v>451.45</v>
      </c>
      <c r="BG6" s="28">
        <v>904430.33</v>
      </c>
      <c r="BH6" s="28">
        <v>883515.46</v>
      </c>
      <c r="BI6" s="28">
        <v>-2611.19</v>
      </c>
      <c r="BJ6" s="28">
        <v>884818.49</v>
      </c>
      <c r="BK6" s="28">
        <v>934.08</v>
      </c>
      <c r="BL6" s="28">
        <v>0</v>
      </c>
      <c r="BM6" s="28">
        <v>374.08</v>
      </c>
      <c r="BN6" s="2">
        <v>564415.43999999994</v>
      </c>
      <c r="BO6" s="2">
        <v>938590.89</v>
      </c>
      <c r="BP6" s="2">
        <v>0</v>
      </c>
      <c r="BQ6" s="2">
        <v>936968.36</v>
      </c>
      <c r="BR6" s="2">
        <v>265.82</v>
      </c>
      <c r="BS6" s="2">
        <v>0</v>
      </c>
      <c r="BT6" s="2">
        <v>1356.71</v>
      </c>
      <c r="BU6" s="2">
        <v>923466.49</v>
      </c>
      <c r="BV6" s="2">
        <v>899221.4</v>
      </c>
      <c r="BW6" s="2">
        <v>71.540000000000006</v>
      </c>
      <c r="BX6" s="2">
        <v>172699.36</v>
      </c>
      <c r="BY6" s="2">
        <v>725252.97</v>
      </c>
      <c r="BZ6" s="2">
        <v>0</v>
      </c>
      <c r="CA6" s="2">
        <v>1197.53</v>
      </c>
      <c r="CB6" s="2">
        <v>908589.07</v>
      </c>
      <c r="CC6" s="2">
        <v>916437.12</v>
      </c>
      <c r="CD6" s="2">
        <v>1160.96</v>
      </c>
      <c r="CE6" s="2">
        <v>-34240.07</v>
      </c>
      <c r="CF6" s="2">
        <v>948073.32</v>
      </c>
      <c r="CG6" s="2">
        <v>140.55000000000001</v>
      </c>
      <c r="CH6" s="2">
        <v>1302.3599999999999</v>
      </c>
      <c r="CI6" s="2">
        <v>9518245.7899999991</v>
      </c>
      <c r="CJ6" s="2">
        <v>9963707.1500000004</v>
      </c>
      <c r="CK6" s="2">
        <v>112997.73</v>
      </c>
      <c r="CL6" s="2">
        <v>8163409.8600000003</v>
      </c>
      <c r="CM6" s="2">
        <v>1675792.24</v>
      </c>
      <c r="CN6" s="2">
        <v>5568.44</v>
      </c>
      <c r="CO6" s="2">
        <v>5938.88</v>
      </c>
      <c r="CS6" s="5">
        <f t="shared" si="0"/>
        <v>11332056.85</v>
      </c>
      <c r="CT6" s="5">
        <f t="shared" si="1"/>
        <v>11730980.059999999</v>
      </c>
      <c r="CU6" s="5">
        <f t="shared" si="2"/>
        <v>107775.35</v>
      </c>
      <c r="CV6" s="5">
        <f t="shared" si="3"/>
        <v>9933241.1099999975</v>
      </c>
      <c r="CW6" s="5">
        <f t="shared" si="4"/>
        <v>1677684.2599999998</v>
      </c>
      <c r="CX6" s="5">
        <f t="shared" si="5"/>
        <v>5568.4400000000005</v>
      </c>
      <c r="CY6" s="5">
        <f t="shared" si="6"/>
        <v>6710.9</v>
      </c>
    </row>
    <row r="7" spans="1:103" x14ac:dyDescent="0.3">
      <c r="A7" s="1" t="s">
        <v>26</v>
      </c>
      <c r="B7" s="26" t="s">
        <v>32</v>
      </c>
      <c r="C7" s="28">
        <v>841688.97</v>
      </c>
      <c r="D7" s="28">
        <v>835401.79</v>
      </c>
      <c r="E7" s="28">
        <v>29958.04</v>
      </c>
      <c r="F7" s="28">
        <v>803382.01</v>
      </c>
      <c r="G7" s="28">
        <v>2001.35</v>
      </c>
      <c r="H7" s="28">
        <v>41.21</v>
      </c>
      <c r="I7" s="28">
        <v>19.18</v>
      </c>
      <c r="J7" s="2">
        <v>850222.72</v>
      </c>
      <c r="K7" s="2">
        <v>848174.43</v>
      </c>
      <c r="L7" s="2">
        <v>22115.599999999999</v>
      </c>
      <c r="M7" s="2">
        <v>823914.11</v>
      </c>
      <c r="N7" s="2">
        <v>2076.0700000000002</v>
      </c>
      <c r="O7" s="2">
        <v>37.86</v>
      </c>
      <c r="P7" s="2">
        <v>30.79</v>
      </c>
      <c r="Q7" s="2">
        <v>850880.39</v>
      </c>
      <c r="R7" s="2">
        <v>848586.29</v>
      </c>
      <c r="S7" s="2">
        <v>10555.96</v>
      </c>
      <c r="T7" s="2">
        <v>834902.03</v>
      </c>
      <c r="U7" s="2">
        <v>2626.84</v>
      </c>
      <c r="V7" s="2">
        <v>463.6</v>
      </c>
      <c r="W7" s="2">
        <v>37.86</v>
      </c>
      <c r="X7" s="2">
        <v>828856.41</v>
      </c>
      <c r="Y7" s="2">
        <v>827866.78</v>
      </c>
      <c r="Z7" s="2">
        <v>10946.9</v>
      </c>
      <c r="AA7" s="2">
        <v>814236.22</v>
      </c>
      <c r="AB7" s="2">
        <v>2607.94</v>
      </c>
      <c r="AC7" s="2">
        <v>37.86</v>
      </c>
      <c r="AD7" s="2">
        <v>37.86</v>
      </c>
      <c r="AE7" s="2">
        <v>770682.33</v>
      </c>
      <c r="AF7" s="2">
        <v>774514.28</v>
      </c>
      <c r="AG7" s="2">
        <v>7028.79</v>
      </c>
      <c r="AH7" s="2">
        <v>749189.72</v>
      </c>
      <c r="AI7" s="2">
        <v>18184.29</v>
      </c>
      <c r="AJ7" s="2">
        <v>41.43</v>
      </c>
      <c r="AK7" s="2">
        <v>70.05</v>
      </c>
      <c r="AL7" s="2">
        <v>830534.47</v>
      </c>
      <c r="AM7" s="2">
        <v>828634.55</v>
      </c>
      <c r="AN7" s="2">
        <v>25207.05</v>
      </c>
      <c r="AO7" s="2">
        <v>796635.07</v>
      </c>
      <c r="AP7" s="2">
        <v>6458.99</v>
      </c>
      <c r="AQ7" s="2">
        <v>245.49</v>
      </c>
      <c r="AR7" s="2">
        <v>87.95</v>
      </c>
      <c r="AS7" s="2">
        <v>864274.61</v>
      </c>
      <c r="AT7" s="2">
        <v>864338.57</v>
      </c>
      <c r="AU7" s="2">
        <v>26853.11</v>
      </c>
      <c r="AV7" s="2">
        <v>835120.24</v>
      </c>
      <c r="AW7" s="2">
        <v>2168.9899999999998</v>
      </c>
      <c r="AX7" s="2">
        <v>161.94999999999999</v>
      </c>
      <c r="AY7" s="2">
        <v>34.28</v>
      </c>
      <c r="AZ7" s="2">
        <v>743789.18</v>
      </c>
      <c r="BA7" s="2">
        <v>746416.08</v>
      </c>
      <c r="BB7" s="2">
        <v>19973.53</v>
      </c>
      <c r="BC7" s="2">
        <v>721653.2</v>
      </c>
      <c r="BD7" s="2">
        <v>4701.3999999999996</v>
      </c>
      <c r="BE7" s="2">
        <v>17.14</v>
      </c>
      <c r="BF7" s="2">
        <v>70.81</v>
      </c>
      <c r="BG7" s="28">
        <v>933406.2</v>
      </c>
      <c r="BH7" s="28">
        <v>932537.82</v>
      </c>
      <c r="BI7" s="28">
        <v>29958.04</v>
      </c>
      <c r="BJ7" s="28">
        <v>900518.04</v>
      </c>
      <c r="BK7" s="28">
        <v>2001.35</v>
      </c>
      <c r="BL7" s="28">
        <v>41.21</v>
      </c>
      <c r="BM7" s="28">
        <v>19.18</v>
      </c>
      <c r="BN7" s="2">
        <v>841173.37</v>
      </c>
      <c r="BO7" s="2">
        <v>832206.32</v>
      </c>
      <c r="BP7" s="2">
        <v>3755.46</v>
      </c>
      <c r="BQ7" s="2">
        <v>748282.7</v>
      </c>
      <c r="BR7" s="2">
        <v>79880.710000000006</v>
      </c>
      <c r="BS7" s="2">
        <v>31.46</v>
      </c>
      <c r="BT7" s="2">
        <v>255.99</v>
      </c>
      <c r="BU7" s="2">
        <v>846668.45</v>
      </c>
      <c r="BV7" s="2">
        <v>850873.42</v>
      </c>
      <c r="BW7" s="2">
        <v>1387.09</v>
      </c>
      <c r="BX7" s="2">
        <v>717354.16</v>
      </c>
      <c r="BY7" s="2">
        <v>131899.45000000001</v>
      </c>
      <c r="BZ7" s="2">
        <v>116.91</v>
      </c>
      <c r="CA7" s="2">
        <v>115.81</v>
      </c>
      <c r="CB7" s="2">
        <v>825568.84</v>
      </c>
      <c r="CC7" s="2">
        <v>828002.47</v>
      </c>
      <c r="CD7" s="2">
        <v>1290.2</v>
      </c>
      <c r="CE7" s="2">
        <v>231803.77</v>
      </c>
      <c r="CF7" s="2">
        <v>594415.81999999995</v>
      </c>
      <c r="CG7" s="2">
        <v>375.59</v>
      </c>
      <c r="CH7" s="2">
        <v>117.09</v>
      </c>
      <c r="CI7" s="2">
        <v>8252650.7699999996</v>
      </c>
      <c r="CJ7" s="2">
        <v>8249613.1900000004</v>
      </c>
      <c r="CK7" s="2">
        <v>129113.69</v>
      </c>
      <c r="CL7" s="2">
        <v>7273091.2199999997</v>
      </c>
      <c r="CM7" s="2">
        <v>845020.5</v>
      </c>
      <c r="CN7" s="2">
        <v>1529.29</v>
      </c>
      <c r="CO7" s="2">
        <v>858.49</v>
      </c>
      <c r="CS7" s="5">
        <f t="shared" si="0"/>
        <v>10027745.939999999</v>
      </c>
      <c r="CT7" s="5">
        <f t="shared" si="1"/>
        <v>10017552.800000003</v>
      </c>
      <c r="CU7" s="5">
        <f t="shared" si="2"/>
        <v>189029.77000000002</v>
      </c>
      <c r="CV7" s="5">
        <f t="shared" si="3"/>
        <v>8976991.2699999996</v>
      </c>
      <c r="CW7" s="5">
        <f t="shared" si="4"/>
        <v>849023.2</v>
      </c>
      <c r="CX7" s="5">
        <f t="shared" si="5"/>
        <v>1611.7100000000003</v>
      </c>
      <c r="CY7" s="5">
        <f t="shared" si="6"/>
        <v>896.85</v>
      </c>
    </row>
    <row r="8" spans="1:103" x14ac:dyDescent="0.3">
      <c r="A8" s="1" t="s">
        <v>26</v>
      </c>
      <c r="B8" s="26" t="s">
        <v>33</v>
      </c>
      <c r="C8" s="28">
        <v>576063.56000000006</v>
      </c>
      <c r="D8" s="28">
        <v>583295.97</v>
      </c>
      <c r="E8" s="28">
        <v>0</v>
      </c>
      <c r="F8" s="28">
        <v>580578.34</v>
      </c>
      <c r="G8" s="28">
        <v>0</v>
      </c>
      <c r="H8" s="28">
        <v>2554.06</v>
      </c>
      <c r="I8" s="28">
        <v>163.57</v>
      </c>
      <c r="J8" s="2">
        <v>533140.19999999995</v>
      </c>
      <c r="K8" s="2">
        <v>523754.97</v>
      </c>
      <c r="L8" s="2">
        <v>29068.5</v>
      </c>
      <c r="M8" s="2">
        <v>492363.21</v>
      </c>
      <c r="N8" s="2">
        <v>0</v>
      </c>
      <c r="O8" s="2">
        <v>2156.25</v>
      </c>
      <c r="P8" s="2">
        <v>167.01</v>
      </c>
      <c r="Q8" s="2">
        <v>518093.38</v>
      </c>
      <c r="R8" s="2">
        <v>537048.36</v>
      </c>
      <c r="S8" s="2">
        <v>47.42</v>
      </c>
      <c r="T8" s="2">
        <v>534646.66</v>
      </c>
      <c r="U8" s="2">
        <v>0</v>
      </c>
      <c r="V8" s="2">
        <v>2166.59</v>
      </c>
      <c r="W8" s="2">
        <v>187.69</v>
      </c>
      <c r="X8" s="2">
        <v>573401.77</v>
      </c>
      <c r="Y8" s="2">
        <v>568250.57999999996</v>
      </c>
      <c r="Z8" s="2">
        <v>11029.09</v>
      </c>
      <c r="AA8" s="2">
        <v>554832.18999999994</v>
      </c>
      <c r="AB8" s="2">
        <v>0</v>
      </c>
      <c r="AC8" s="2">
        <v>2192.06</v>
      </c>
      <c r="AD8" s="2">
        <v>197.24</v>
      </c>
      <c r="AE8" s="2">
        <v>500024.58</v>
      </c>
      <c r="AF8" s="2">
        <v>499798.52</v>
      </c>
      <c r="AG8" s="2">
        <v>-3044.24</v>
      </c>
      <c r="AH8" s="2">
        <v>500447.1</v>
      </c>
      <c r="AI8" s="2">
        <v>0</v>
      </c>
      <c r="AJ8" s="2">
        <v>2204.79</v>
      </c>
      <c r="AK8" s="2">
        <v>190.87</v>
      </c>
      <c r="AL8" s="2">
        <v>550146.62</v>
      </c>
      <c r="AM8" s="2">
        <v>546815.01</v>
      </c>
      <c r="AN8" s="2">
        <v>-19192.759999999998</v>
      </c>
      <c r="AO8" s="2">
        <v>563675.34</v>
      </c>
      <c r="AP8" s="2">
        <v>-81.099999999999994</v>
      </c>
      <c r="AQ8" s="2">
        <v>2185.6999999999998</v>
      </c>
      <c r="AR8" s="2">
        <v>227.83</v>
      </c>
      <c r="AS8" s="2">
        <v>498724.25</v>
      </c>
      <c r="AT8" s="2">
        <v>466696.43</v>
      </c>
      <c r="AU8" s="2">
        <v>0</v>
      </c>
      <c r="AV8" s="2">
        <v>464350.09</v>
      </c>
      <c r="AW8" s="2">
        <v>0</v>
      </c>
      <c r="AX8" s="2">
        <v>2179.33</v>
      </c>
      <c r="AY8" s="2">
        <v>167.01</v>
      </c>
      <c r="AZ8" s="2">
        <v>516645.84</v>
      </c>
      <c r="BA8" s="2">
        <v>508565.05</v>
      </c>
      <c r="BB8" s="2">
        <v>67890.39</v>
      </c>
      <c r="BC8" s="2">
        <v>438322.35</v>
      </c>
      <c r="BD8" s="2">
        <v>0</v>
      </c>
      <c r="BE8" s="2">
        <v>2188.87</v>
      </c>
      <c r="BF8" s="2">
        <v>163.44</v>
      </c>
      <c r="BG8" s="28">
        <v>576063.56000000006</v>
      </c>
      <c r="BH8" s="28">
        <v>583295.97</v>
      </c>
      <c r="BI8" s="28">
        <v>0</v>
      </c>
      <c r="BJ8" s="28">
        <v>580578.34</v>
      </c>
      <c r="BK8" s="28">
        <v>0</v>
      </c>
      <c r="BL8" s="28">
        <v>2554.06</v>
      </c>
      <c r="BM8" s="28">
        <v>163.57</v>
      </c>
      <c r="BN8" s="2">
        <v>557012.67000000004</v>
      </c>
      <c r="BO8" s="2">
        <v>566720.09</v>
      </c>
      <c r="BP8" s="2">
        <v>2857.58</v>
      </c>
      <c r="BQ8" s="2">
        <v>3422.82</v>
      </c>
      <c r="BR8" s="2">
        <v>557535.25</v>
      </c>
      <c r="BS8" s="2">
        <v>2583.08</v>
      </c>
      <c r="BT8" s="2">
        <v>321.36</v>
      </c>
      <c r="BU8" s="2">
        <v>549121.09</v>
      </c>
      <c r="BV8" s="2">
        <v>531273.71</v>
      </c>
      <c r="BW8" s="2">
        <v>-22210.74</v>
      </c>
      <c r="BX8" s="2">
        <v>8783.2900000000009</v>
      </c>
      <c r="BY8" s="2">
        <v>542289.18999999994</v>
      </c>
      <c r="BZ8" s="2">
        <v>2227.0700000000002</v>
      </c>
      <c r="CA8" s="2">
        <v>184.9</v>
      </c>
      <c r="CB8" s="2">
        <v>571238.14</v>
      </c>
      <c r="CC8" s="2">
        <v>569797.80000000005</v>
      </c>
      <c r="CD8" s="2">
        <v>0</v>
      </c>
      <c r="CE8" s="2">
        <v>-22761.62</v>
      </c>
      <c r="CF8" s="2">
        <v>590170.14</v>
      </c>
      <c r="CG8" s="2">
        <v>2207.9699999999998</v>
      </c>
      <c r="CH8" s="2">
        <v>181.31</v>
      </c>
      <c r="CI8" s="2">
        <v>5367548.54</v>
      </c>
      <c r="CJ8" s="2">
        <v>5318720.5199999996</v>
      </c>
      <c r="CK8" s="2">
        <v>66445.240000000005</v>
      </c>
      <c r="CL8" s="2">
        <v>3538081.43</v>
      </c>
      <c r="CM8" s="2">
        <v>1689913.48</v>
      </c>
      <c r="CN8" s="2">
        <v>22291.71</v>
      </c>
      <c r="CO8" s="2">
        <v>1988.66</v>
      </c>
      <c r="CS8" s="5">
        <f t="shared" si="0"/>
        <v>6519675.6599999992</v>
      </c>
      <c r="CT8" s="5">
        <f t="shared" si="1"/>
        <v>6485312.46</v>
      </c>
      <c r="CU8" s="5">
        <f t="shared" si="2"/>
        <v>66445.239999999991</v>
      </c>
      <c r="CV8" s="5">
        <f t="shared" si="3"/>
        <v>4699238.1100000003</v>
      </c>
      <c r="CW8" s="5">
        <f t="shared" si="4"/>
        <v>1689913.48</v>
      </c>
      <c r="CX8" s="5">
        <f t="shared" si="5"/>
        <v>27399.83</v>
      </c>
      <c r="CY8" s="5">
        <f t="shared" si="6"/>
        <v>2315.8000000000002</v>
      </c>
    </row>
    <row r="9" spans="1:103" x14ac:dyDescent="0.3">
      <c r="A9" s="1" t="s">
        <v>26</v>
      </c>
      <c r="B9" s="26" t="s">
        <v>34</v>
      </c>
      <c r="C9" s="28">
        <v>644981.02</v>
      </c>
      <c r="D9" s="28">
        <v>616774.30000000005</v>
      </c>
      <c r="E9" s="28">
        <v>17919.53</v>
      </c>
      <c r="F9" s="28">
        <v>584645.71</v>
      </c>
      <c r="G9" s="28">
        <v>6214.65</v>
      </c>
      <c r="H9" s="28">
        <v>3622.91</v>
      </c>
      <c r="I9" s="28">
        <v>4371.5</v>
      </c>
      <c r="J9" s="2">
        <v>643449.05000000005</v>
      </c>
      <c r="K9" s="2">
        <v>614736.82999999996</v>
      </c>
      <c r="L9" s="2">
        <v>8284.31</v>
      </c>
      <c r="M9" s="2">
        <v>589827.57999999996</v>
      </c>
      <c r="N9" s="2">
        <v>7068.56</v>
      </c>
      <c r="O9" s="2">
        <v>3716.69</v>
      </c>
      <c r="P9" s="2">
        <v>5839.69</v>
      </c>
      <c r="Q9" s="2">
        <v>635223.41</v>
      </c>
      <c r="R9" s="2">
        <v>605504.35</v>
      </c>
      <c r="S9" s="2">
        <v>4565.3100000000004</v>
      </c>
      <c r="T9" s="2">
        <v>583199.42000000004</v>
      </c>
      <c r="U9" s="2">
        <v>7418.49</v>
      </c>
      <c r="V9" s="2">
        <v>3471.01</v>
      </c>
      <c r="W9" s="2">
        <v>6850.12</v>
      </c>
      <c r="X9" s="2">
        <v>662433.22</v>
      </c>
      <c r="Y9" s="2">
        <v>628031.41</v>
      </c>
      <c r="Z9" s="2">
        <v>3223.72</v>
      </c>
      <c r="AA9" s="2">
        <v>603589.51</v>
      </c>
      <c r="AB9" s="2">
        <v>8972.65</v>
      </c>
      <c r="AC9" s="2">
        <v>4783.45</v>
      </c>
      <c r="AD9" s="2">
        <v>7462.08</v>
      </c>
      <c r="AE9" s="2">
        <v>579245.56999999995</v>
      </c>
      <c r="AF9" s="2">
        <v>551288.22</v>
      </c>
      <c r="AG9" s="2">
        <v>3013.85</v>
      </c>
      <c r="AH9" s="2">
        <v>526081.49</v>
      </c>
      <c r="AI9" s="2">
        <v>9474.89</v>
      </c>
      <c r="AJ9" s="2">
        <v>4847.08</v>
      </c>
      <c r="AK9" s="2">
        <v>7870.91</v>
      </c>
      <c r="AL9" s="2">
        <v>649043.48</v>
      </c>
      <c r="AM9" s="2">
        <v>610894.18000000005</v>
      </c>
      <c r="AN9" s="2">
        <v>1621.29</v>
      </c>
      <c r="AO9" s="2">
        <v>584898.81000000006</v>
      </c>
      <c r="AP9" s="2">
        <v>11639.45</v>
      </c>
      <c r="AQ9" s="2">
        <v>5545.21</v>
      </c>
      <c r="AR9" s="2">
        <v>7189.42</v>
      </c>
      <c r="AS9" s="2">
        <v>595225</v>
      </c>
      <c r="AT9" s="2">
        <v>564097.81999999995</v>
      </c>
      <c r="AU9" s="2">
        <v>1417.26</v>
      </c>
      <c r="AV9" s="2">
        <v>535863.77</v>
      </c>
      <c r="AW9" s="2">
        <v>12952.47</v>
      </c>
      <c r="AX9" s="2">
        <v>5959.53</v>
      </c>
      <c r="AY9" s="2">
        <v>7904.79</v>
      </c>
      <c r="AZ9" s="2">
        <v>588800.59</v>
      </c>
      <c r="BA9" s="2">
        <v>552676.29</v>
      </c>
      <c r="BB9" s="2">
        <v>2429.34</v>
      </c>
      <c r="BC9" s="2">
        <v>520959.33</v>
      </c>
      <c r="BD9" s="2">
        <v>15672.85</v>
      </c>
      <c r="BE9" s="2">
        <v>5984.1</v>
      </c>
      <c r="BF9" s="2">
        <v>7630.67</v>
      </c>
      <c r="BG9" s="28">
        <v>674300.81</v>
      </c>
      <c r="BH9" s="28">
        <v>644290.02</v>
      </c>
      <c r="BI9" s="28">
        <v>19384.64</v>
      </c>
      <c r="BJ9" s="28">
        <v>610105.4</v>
      </c>
      <c r="BK9" s="28">
        <v>6326.95</v>
      </c>
      <c r="BL9" s="28">
        <v>3816.52</v>
      </c>
      <c r="BM9" s="28">
        <v>4656.51</v>
      </c>
      <c r="BN9" s="2">
        <v>624167.6</v>
      </c>
      <c r="BO9" s="2">
        <v>589876.59</v>
      </c>
      <c r="BP9" s="2">
        <v>879.49</v>
      </c>
      <c r="BQ9" s="2">
        <v>539833.87</v>
      </c>
      <c r="BR9" s="2">
        <v>34366.160000000003</v>
      </c>
      <c r="BS9" s="2">
        <v>6553.94</v>
      </c>
      <c r="BT9" s="2">
        <v>8243.1299999999992</v>
      </c>
      <c r="BU9" s="2">
        <v>614724.04</v>
      </c>
      <c r="BV9" s="2">
        <v>584272.21</v>
      </c>
      <c r="BW9" s="2">
        <v>1164.04</v>
      </c>
      <c r="BX9" s="2">
        <v>514227.54</v>
      </c>
      <c r="BY9" s="2">
        <v>54815.29</v>
      </c>
      <c r="BZ9" s="2">
        <v>6334.01</v>
      </c>
      <c r="CA9" s="2">
        <v>7731.33</v>
      </c>
      <c r="CB9" s="2">
        <v>606995.55000000005</v>
      </c>
      <c r="CC9" s="2">
        <v>576221.42000000004</v>
      </c>
      <c r="CD9" s="2">
        <v>651.66</v>
      </c>
      <c r="CE9" s="2">
        <v>204812.76</v>
      </c>
      <c r="CF9" s="2">
        <v>356117.74</v>
      </c>
      <c r="CG9" s="2">
        <v>6639.74</v>
      </c>
      <c r="CH9" s="2">
        <v>7999.52</v>
      </c>
      <c r="CI9" s="2">
        <v>6199307.5099999998</v>
      </c>
      <c r="CJ9" s="2">
        <v>5877599.3200000003</v>
      </c>
      <c r="CK9" s="2">
        <v>27250.27</v>
      </c>
      <c r="CL9" s="2">
        <v>5203294.08</v>
      </c>
      <c r="CM9" s="2">
        <v>518498.55</v>
      </c>
      <c r="CN9" s="2">
        <v>53834.76</v>
      </c>
      <c r="CO9" s="2">
        <v>74721.66</v>
      </c>
      <c r="CS9" s="5">
        <f t="shared" si="0"/>
        <v>7518589.3399999999</v>
      </c>
      <c r="CT9" s="5">
        <f t="shared" si="1"/>
        <v>7138663.6399999997</v>
      </c>
      <c r="CU9" s="5">
        <f t="shared" si="2"/>
        <v>64554.44</v>
      </c>
      <c r="CV9" s="5">
        <f t="shared" si="3"/>
        <v>6398045.1900000004</v>
      </c>
      <c r="CW9" s="5">
        <f t="shared" si="4"/>
        <v>531040.15</v>
      </c>
      <c r="CX9" s="5">
        <f t="shared" si="5"/>
        <v>61274.189999999995</v>
      </c>
      <c r="CY9" s="5">
        <f t="shared" si="6"/>
        <v>83749.670000000013</v>
      </c>
    </row>
    <row r="10" spans="1:103" x14ac:dyDescent="0.3">
      <c r="A10" s="1" t="s">
        <v>26</v>
      </c>
      <c r="B10" s="26" t="s">
        <v>35</v>
      </c>
      <c r="C10" s="28">
        <v>3028418.15</v>
      </c>
      <c r="D10" s="28">
        <v>2975158.99</v>
      </c>
      <c r="E10" s="28">
        <v>759329.86</v>
      </c>
      <c r="F10" s="28">
        <v>2214728.33</v>
      </c>
      <c r="G10" s="28">
        <v>0</v>
      </c>
      <c r="H10" s="28">
        <v>778.8</v>
      </c>
      <c r="I10" s="28">
        <v>322</v>
      </c>
      <c r="J10" s="2">
        <v>2359584.2000000002</v>
      </c>
      <c r="K10" s="2">
        <v>2252599.86</v>
      </c>
      <c r="L10" s="2">
        <v>10117.09</v>
      </c>
      <c r="M10" s="2">
        <v>2241550.2599999998</v>
      </c>
      <c r="N10" s="2">
        <v>0</v>
      </c>
      <c r="O10" s="2">
        <v>667.51</v>
      </c>
      <c r="P10" s="2">
        <v>265</v>
      </c>
      <c r="Q10" s="2">
        <v>3655175.71</v>
      </c>
      <c r="R10" s="2">
        <v>3625304.12</v>
      </c>
      <c r="S10" s="2">
        <v>12099.52</v>
      </c>
      <c r="T10" s="2">
        <v>3610760.19</v>
      </c>
      <c r="U10" s="2">
        <v>0</v>
      </c>
      <c r="V10" s="2">
        <v>491.71</v>
      </c>
      <c r="W10" s="2">
        <v>1952.7</v>
      </c>
      <c r="X10" s="2">
        <v>2263481.63</v>
      </c>
      <c r="Y10" s="2">
        <v>2301161.77</v>
      </c>
      <c r="Z10" s="2">
        <v>7.02</v>
      </c>
      <c r="AA10" s="2">
        <v>2297898.54</v>
      </c>
      <c r="AB10" s="2">
        <v>783.75</v>
      </c>
      <c r="AC10" s="2">
        <v>1607.29</v>
      </c>
      <c r="AD10" s="2">
        <v>865.17</v>
      </c>
      <c r="AE10" s="2">
        <v>2451235.29</v>
      </c>
      <c r="AF10" s="2">
        <v>2460876.8199999998</v>
      </c>
      <c r="AG10" s="2">
        <v>0</v>
      </c>
      <c r="AH10" s="2">
        <v>2418846.98</v>
      </c>
      <c r="AI10" s="2">
        <v>40434.65</v>
      </c>
      <c r="AJ10" s="2">
        <v>706.46</v>
      </c>
      <c r="AK10" s="2">
        <v>888.73</v>
      </c>
      <c r="AL10" s="2">
        <v>2403874.94</v>
      </c>
      <c r="AM10" s="2">
        <v>2305963.27</v>
      </c>
      <c r="AN10" s="2">
        <v>35555.53</v>
      </c>
      <c r="AO10" s="2">
        <v>2192325.12</v>
      </c>
      <c r="AP10" s="2">
        <v>75946.039999999994</v>
      </c>
      <c r="AQ10" s="2">
        <v>706.46</v>
      </c>
      <c r="AR10" s="2">
        <v>1430.12</v>
      </c>
      <c r="AS10" s="2">
        <v>1545116.96</v>
      </c>
      <c r="AT10" s="2">
        <v>2141655.19</v>
      </c>
      <c r="AU10" s="2">
        <v>94.41</v>
      </c>
      <c r="AV10" s="2">
        <v>2069039.29</v>
      </c>
      <c r="AW10" s="2">
        <v>67838.37</v>
      </c>
      <c r="AX10" s="2">
        <v>3690.8</v>
      </c>
      <c r="AY10" s="2">
        <v>992.32</v>
      </c>
      <c r="AZ10" s="2">
        <v>1775263.56</v>
      </c>
      <c r="BA10" s="2">
        <v>1838621.32</v>
      </c>
      <c r="BB10" s="2">
        <v>0</v>
      </c>
      <c r="BC10" s="2">
        <v>1764101.27</v>
      </c>
      <c r="BD10" s="2">
        <v>69299.77</v>
      </c>
      <c r="BE10" s="2">
        <v>4425.25</v>
      </c>
      <c r="BF10" s="2">
        <v>795.03</v>
      </c>
      <c r="BG10" s="28">
        <v>3023733.41</v>
      </c>
      <c r="BH10" s="28">
        <v>2970474.25</v>
      </c>
      <c r="BI10" s="28">
        <v>759329.86</v>
      </c>
      <c r="BJ10" s="28">
        <v>2210043.59</v>
      </c>
      <c r="BK10" s="28">
        <v>0</v>
      </c>
      <c r="BL10" s="28">
        <v>778.8</v>
      </c>
      <c r="BM10" s="28">
        <v>322</v>
      </c>
      <c r="BN10" s="2">
        <v>3286238.31</v>
      </c>
      <c r="BO10" s="2">
        <v>2109342.14</v>
      </c>
      <c r="BP10" s="2">
        <v>-46.88</v>
      </c>
      <c r="BQ10" s="2">
        <v>2034879.34</v>
      </c>
      <c r="BR10" s="2">
        <v>67727.78</v>
      </c>
      <c r="BS10" s="2">
        <v>5916.1</v>
      </c>
      <c r="BT10" s="2">
        <v>865.8</v>
      </c>
      <c r="BU10" s="2">
        <v>2442010.9500000002</v>
      </c>
      <c r="BV10" s="2">
        <v>2435768.0299999998</v>
      </c>
      <c r="BW10" s="2">
        <v>0</v>
      </c>
      <c r="BX10" s="2">
        <v>1994840.49</v>
      </c>
      <c r="BY10" s="2">
        <v>439892.89</v>
      </c>
      <c r="BZ10" s="2">
        <v>91.16</v>
      </c>
      <c r="CA10" s="2">
        <v>943.49</v>
      </c>
      <c r="CB10" s="2">
        <v>2245159.5</v>
      </c>
      <c r="CC10" s="2">
        <v>2225922.88</v>
      </c>
      <c r="CD10" s="2">
        <v>0</v>
      </c>
      <c r="CE10" s="2">
        <v>740438.44</v>
      </c>
      <c r="CF10" s="2">
        <v>1483747.6</v>
      </c>
      <c r="CG10" s="2">
        <v>93.21</v>
      </c>
      <c r="CH10" s="2">
        <v>1643.63</v>
      </c>
      <c r="CI10" s="2">
        <v>24427141.050000001</v>
      </c>
      <c r="CJ10" s="2">
        <v>23697215.399999999</v>
      </c>
      <c r="CK10" s="2">
        <v>57826.69</v>
      </c>
      <c r="CL10" s="2">
        <v>21364679.920000002</v>
      </c>
      <c r="CM10" s="2">
        <v>2245670.85</v>
      </c>
      <c r="CN10" s="2">
        <v>18395.95</v>
      </c>
      <c r="CO10" s="2">
        <v>10641.99</v>
      </c>
      <c r="CS10" s="5">
        <f t="shared" si="0"/>
        <v>30479292.609999992</v>
      </c>
      <c r="CT10" s="5">
        <f t="shared" si="1"/>
        <v>29642848.640000001</v>
      </c>
      <c r="CU10" s="5">
        <f t="shared" si="2"/>
        <v>1576486.4100000001</v>
      </c>
      <c r="CV10" s="5">
        <f t="shared" si="3"/>
        <v>25789451.84</v>
      </c>
      <c r="CW10" s="5">
        <f t="shared" si="4"/>
        <v>2245670.85</v>
      </c>
      <c r="CX10" s="5">
        <f t="shared" si="5"/>
        <v>19953.55</v>
      </c>
      <c r="CY10" s="5">
        <f t="shared" si="6"/>
        <v>11285.989999999998</v>
      </c>
    </row>
    <row r="11" spans="1:103" x14ac:dyDescent="0.3">
      <c r="A11" s="1" t="s">
        <v>26</v>
      </c>
      <c r="B11" s="26" t="s">
        <v>36</v>
      </c>
      <c r="C11" s="28">
        <v>129930.39</v>
      </c>
      <c r="D11" s="28">
        <v>46707.25</v>
      </c>
      <c r="E11" s="28">
        <v>1059.01</v>
      </c>
      <c r="F11" s="28">
        <v>45648.24</v>
      </c>
      <c r="G11" s="28">
        <v>0</v>
      </c>
      <c r="H11" s="28">
        <v>0</v>
      </c>
      <c r="I11" s="28">
        <v>0</v>
      </c>
      <c r="J11" s="2">
        <v>207076.86</v>
      </c>
      <c r="K11" s="2">
        <v>51513.24</v>
      </c>
      <c r="L11" s="2">
        <v>229.7</v>
      </c>
      <c r="M11" s="2">
        <v>51283.54</v>
      </c>
      <c r="N11" s="2">
        <v>0</v>
      </c>
      <c r="O11" s="2">
        <v>0</v>
      </c>
      <c r="P11" s="2">
        <v>0</v>
      </c>
      <c r="Q11" s="2">
        <v>187649.42</v>
      </c>
      <c r="R11" s="2">
        <v>47662.43</v>
      </c>
      <c r="S11" s="2">
        <v>99.48</v>
      </c>
      <c r="T11" s="2">
        <v>47507.51</v>
      </c>
      <c r="U11" s="2">
        <v>55.44</v>
      </c>
      <c r="V11" s="2">
        <v>0</v>
      </c>
      <c r="W11" s="2">
        <v>0</v>
      </c>
      <c r="X11" s="2">
        <v>70794.600000000006</v>
      </c>
      <c r="Y11" s="2">
        <v>35849.07</v>
      </c>
      <c r="Z11" s="2">
        <v>161.82</v>
      </c>
      <c r="AA11" s="2">
        <v>35175.47</v>
      </c>
      <c r="AB11" s="2">
        <v>511.78</v>
      </c>
      <c r="AC11" s="2">
        <v>0</v>
      </c>
      <c r="AD11" s="2">
        <v>0</v>
      </c>
      <c r="AE11" s="2">
        <v>307160.81</v>
      </c>
      <c r="AF11" s="2">
        <v>502725.47</v>
      </c>
      <c r="AG11" s="2">
        <v>133.6</v>
      </c>
      <c r="AH11" s="2">
        <v>502089.63</v>
      </c>
      <c r="AI11" s="2">
        <v>502.24</v>
      </c>
      <c r="AJ11" s="2">
        <v>0</v>
      </c>
      <c r="AK11" s="2">
        <v>0</v>
      </c>
      <c r="AL11" s="2">
        <v>-43835.64</v>
      </c>
      <c r="AM11" s="2">
        <v>38240.120000000003</v>
      </c>
      <c r="AN11" s="2">
        <v>90.03</v>
      </c>
      <c r="AO11" s="2">
        <v>36941.629999999997</v>
      </c>
      <c r="AP11" s="2">
        <v>1061.17</v>
      </c>
      <c r="AQ11" s="2">
        <v>147.29</v>
      </c>
      <c r="AR11" s="2">
        <v>0</v>
      </c>
      <c r="AS11" s="2">
        <v>50709.71</v>
      </c>
      <c r="AT11" s="2">
        <v>37049.620000000003</v>
      </c>
      <c r="AU11" s="2">
        <v>70.989999999999995</v>
      </c>
      <c r="AV11" s="2">
        <v>36500.239999999998</v>
      </c>
      <c r="AW11" s="2">
        <v>0</v>
      </c>
      <c r="AX11" s="2">
        <v>478.39</v>
      </c>
      <c r="AY11" s="2">
        <v>0</v>
      </c>
      <c r="AZ11" s="2">
        <v>58744.19</v>
      </c>
      <c r="BA11" s="2">
        <v>45618.97</v>
      </c>
      <c r="BB11" s="2">
        <v>123.61</v>
      </c>
      <c r="BC11" s="2">
        <v>44031.83</v>
      </c>
      <c r="BD11" s="2">
        <v>989.9</v>
      </c>
      <c r="BE11" s="2">
        <v>473.63</v>
      </c>
      <c r="BF11" s="2">
        <v>0</v>
      </c>
      <c r="BG11" s="28">
        <v>61136.83</v>
      </c>
      <c r="BH11" s="28">
        <v>46473.9</v>
      </c>
      <c r="BI11" s="28">
        <v>1059.01</v>
      </c>
      <c r="BJ11" s="28">
        <v>45414.89</v>
      </c>
      <c r="BK11" s="28">
        <v>0</v>
      </c>
      <c r="BL11" s="28">
        <v>0</v>
      </c>
      <c r="BM11" s="28">
        <v>0</v>
      </c>
      <c r="BN11" s="2">
        <v>50795.17</v>
      </c>
      <c r="BO11" s="2">
        <v>42021.75</v>
      </c>
      <c r="BP11" s="2">
        <v>599.87</v>
      </c>
      <c r="BQ11" s="2">
        <v>40013.4</v>
      </c>
      <c r="BR11" s="2">
        <v>1408.48</v>
      </c>
      <c r="BS11" s="2">
        <v>0</v>
      </c>
      <c r="BT11" s="2">
        <v>0</v>
      </c>
      <c r="BU11" s="2">
        <v>32285.52</v>
      </c>
      <c r="BV11" s="2">
        <v>25115.5</v>
      </c>
      <c r="BW11" s="2">
        <v>119.92</v>
      </c>
      <c r="BX11" s="2">
        <v>22016.27</v>
      </c>
      <c r="BY11" s="2">
        <v>2979.31</v>
      </c>
      <c r="BZ11" s="2">
        <v>0</v>
      </c>
      <c r="CA11" s="2">
        <v>0</v>
      </c>
      <c r="CB11" s="2">
        <v>27984.13</v>
      </c>
      <c r="CC11" s="2">
        <v>21403.7</v>
      </c>
      <c r="CD11" s="2">
        <v>99.66</v>
      </c>
      <c r="CE11" s="2">
        <v>6518.51</v>
      </c>
      <c r="CF11" s="2">
        <v>14785.53</v>
      </c>
      <c r="CG11" s="2">
        <v>0</v>
      </c>
      <c r="CH11" s="2">
        <v>0</v>
      </c>
      <c r="CI11" s="2">
        <v>949364.77</v>
      </c>
      <c r="CJ11" s="2">
        <v>847199.87</v>
      </c>
      <c r="CK11" s="2">
        <v>1728.68</v>
      </c>
      <c r="CL11" s="2">
        <v>822078.03</v>
      </c>
      <c r="CM11" s="2">
        <v>22293.85</v>
      </c>
      <c r="CN11" s="2">
        <v>1099.31</v>
      </c>
      <c r="CO11" s="2">
        <v>0</v>
      </c>
      <c r="CS11" s="5">
        <f t="shared" si="0"/>
        <v>1140431.99</v>
      </c>
      <c r="CT11" s="5">
        <f t="shared" si="1"/>
        <v>940381.0199999999</v>
      </c>
      <c r="CU11" s="5">
        <f t="shared" si="2"/>
        <v>3846.7</v>
      </c>
      <c r="CV11" s="5">
        <f t="shared" si="3"/>
        <v>913141.16</v>
      </c>
      <c r="CW11" s="5">
        <f t="shared" si="4"/>
        <v>22293.85</v>
      </c>
      <c r="CX11" s="5">
        <f t="shared" si="5"/>
        <v>1099.31</v>
      </c>
      <c r="CY11" s="5">
        <f t="shared" si="6"/>
        <v>0</v>
      </c>
    </row>
    <row r="12" spans="1:103" x14ac:dyDescent="0.3">
      <c r="A12" s="1" t="s">
        <v>26</v>
      </c>
      <c r="B12" s="26" t="s">
        <v>37</v>
      </c>
      <c r="C12" s="28">
        <v>983864.2</v>
      </c>
      <c r="D12" s="28">
        <v>1014730.55</v>
      </c>
      <c r="E12" s="28">
        <v>2171.06</v>
      </c>
      <c r="F12" s="28">
        <v>1006378.7</v>
      </c>
      <c r="G12" s="28">
        <v>6180.79</v>
      </c>
      <c r="H12" s="28">
        <v>0</v>
      </c>
      <c r="I12" s="28">
        <v>0</v>
      </c>
      <c r="J12" s="2">
        <v>937269.59</v>
      </c>
      <c r="K12" s="2">
        <v>800109.26</v>
      </c>
      <c r="L12" s="2">
        <v>164.16</v>
      </c>
      <c r="M12" s="2">
        <v>793342.11</v>
      </c>
      <c r="N12" s="2">
        <v>6602.99</v>
      </c>
      <c r="O12" s="2">
        <v>0</v>
      </c>
      <c r="P12" s="2">
        <v>0</v>
      </c>
      <c r="Q12" s="2">
        <v>1141504.8700000001</v>
      </c>
      <c r="R12" s="2">
        <v>1146264.3799999999</v>
      </c>
      <c r="S12" s="2">
        <v>1551.89</v>
      </c>
      <c r="T12" s="2">
        <v>1136565.74</v>
      </c>
      <c r="U12" s="2">
        <v>8146.75</v>
      </c>
      <c r="V12" s="2">
        <v>0</v>
      </c>
      <c r="W12" s="2">
        <v>0</v>
      </c>
      <c r="X12" s="2">
        <v>901768.15</v>
      </c>
      <c r="Y12" s="2">
        <v>919361.54</v>
      </c>
      <c r="Z12" s="2">
        <v>-1347.9</v>
      </c>
      <c r="AA12" s="2">
        <v>910687.16</v>
      </c>
      <c r="AB12" s="2">
        <v>7574.05</v>
      </c>
      <c r="AC12" s="2">
        <v>0</v>
      </c>
      <c r="AD12" s="2">
        <v>2448.23</v>
      </c>
      <c r="AE12" s="2">
        <v>746302.29</v>
      </c>
      <c r="AF12" s="2">
        <v>829638.17</v>
      </c>
      <c r="AG12" s="2">
        <v>109.77</v>
      </c>
      <c r="AH12" s="2">
        <v>819981.94</v>
      </c>
      <c r="AI12" s="2">
        <v>7457.91</v>
      </c>
      <c r="AJ12" s="2">
        <v>0</v>
      </c>
      <c r="AK12" s="2">
        <v>2088.5500000000002</v>
      </c>
      <c r="AL12" s="2">
        <v>964066.98</v>
      </c>
      <c r="AM12" s="2">
        <v>936883.45</v>
      </c>
      <c r="AN12" s="2">
        <v>40472.949999999997</v>
      </c>
      <c r="AO12" s="2">
        <v>871747.45</v>
      </c>
      <c r="AP12" s="2">
        <v>22775.03</v>
      </c>
      <c r="AQ12" s="2">
        <v>0</v>
      </c>
      <c r="AR12" s="2">
        <v>1888.02</v>
      </c>
      <c r="AS12" s="2">
        <v>988340.99</v>
      </c>
      <c r="AT12" s="2">
        <v>949573.36</v>
      </c>
      <c r="AU12" s="2">
        <v>-7052.27</v>
      </c>
      <c r="AV12" s="2">
        <v>945420.2</v>
      </c>
      <c r="AW12" s="2">
        <v>8529.6200000000008</v>
      </c>
      <c r="AX12" s="2">
        <v>717.76</v>
      </c>
      <c r="AY12" s="2">
        <v>1958.05</v>
      </c>
      <c r="AZ12" s="2">
        <v>762384.02</v>
      </c>
      <c r="BA12" s="2">
        <v>675411.04</v>
      </c>
      <c r="BB12" s="2">
        <v>109.77</v>
      </c>
      <c r="BC12" s="2">
        <v>663974.19999999995</v>
      </c>
      <c r="BD12" s="2">
        <v>8253.5400000000009</v>
      </c>
      <c r="BE12" s="2">
        <v>1153.69</v>
      </c>
      <c r="BF12" s="2">
        <v>1919.84</v>
      </c>
      <c r="BG12" s="28">
        <v>983864.2</v>
      </c>
      <c r="BH12" s="28">
        <v>1014730.55</v>
      </c>
      <c r="BI12" s="28">
        <v>2171.06</v>
      </c>
      <c r="BJ12" s="28">
        <v>1006378.7</v>
      </c>
      <c r="BK12" s="28">
        <v>6180.79</v>
      </c>
      <c r="BL12" s="28">
        <v>0</v>
      </c>
      <c r="BM12" s="28">
        <v>0</v>
      </c>
      <c r="BN12" s="2">
        <v>599310.82999999996</v>
      </c>
      <c r="BO12" s="2">
        <v>1046336.42</v>
      </c>
      <c r="BP12" s="2">
        <v>194096.16</v>
      </c>
      <c r="BQ12" s="2">
        <v>840434.59</v>
      </c>
      <c r="BR12" s="2">
        <v>10836.58</v>
      </c>
      <c r="BS12" s="2">
        <v>969.09</v>
      </c>
      <c r="BT12" s="2">
        <v>0</v>
      </c>
      <c r="BU12" s="2">
        <v>926684.99</v>
      </c>
      <c r="BV12" s="2">
        <v>901236.71</v>
      </c>
      <c r="BW12" s="2">
        <v>-3174.62</v>
      </c>
      <c r="BX12" s="2">
        <v>792812.13</v>
      </c>
      <c r="BY12" s="2">
        <v>109382.25</v>
      </c>
      <c r="BZ12" s="2">
        <v>2216.9499999999998</v>
      </c>
      <c r="CA12" s="2">
        <v>0</v>
      </c>
      <c r="CB12" s="2">
        <v>811716.06</v>
      </c>
      <c r="CC12" s="2">
        <v>727681.25</v>
      </c>
      <c r="CD12" s="2">
        <v>742.64</v>
      </c>
      <c r="CE12" s="2">
        <v>140214.91</v>
      </c>
      <c r="CF12" s="2">
        <v>583325.48</v>
      </c>
      <c r="CG12" s="2">
        <v>3398.22</v>
      </c>
      <c r="CH12" s="2">
        <v>0</v>
      </c>
      <c r="CI12" s="2">
        <v>8779348.7699999996</v>
      </c>
      <c r="CJ12" s="2">
        <v>8932495.5800000001</v>
      </c>
      <c r="CK12" s="2">
        <v>225672.55</v>
      </c>
      <c r="CL12" s="2">
        <v>7915180.4299999997</v>
      </c>
      <c r="CM12" s="2">
        <v>772884.2</v>
      </c>
      <c r="CN12" s="2">
        <v>8455.7099999999991</v>
      </c>
      <c r="CO12" s="2">
        <v>10302.69</v>
      </c>
      <c r="CS12" s="5">
        <f t="shared" si="0"/>
        <v>10747077.17</v>
      </c>
      <c r="CT12" s="5">
        <f t="shared" si="1"/>
        <v>10961956.68</v>
      </c>
      <c r="CU12" s="5">
        <f t="shared" si="2"/>
        <v>230014.67</v>
      </c>
      <c r="CV12" s="5">
        <f t="shared" si="3"/>
        <v>9927937.8300000019</v>
      </c>
      <c r="CW12" s="5">
        <f t="shared" si="4"/>
        <v>785245.78</v>
      </c>
      <c r="CX12" s="5">
        <f t="shared" si="5"/>
        <v>8455.7099999999991</v>
      </c>
      <c r="CY12" s="5">
        <f t="shared" si="6"/>
        <v>10302.69</v>
      </c>
    </row>
    <row r="13" spans="1:103" x14ac:dyDescent="0.3">
      <c r="A13" s="1" t="s">
        <v>26</v>
      </c>
      <c r="B13" s="26" t="s">
        <v>38</v>
      </c>
      <c r="C13" s="28">
        <v>44.12</v>
      </c>
      <c r="D13" s="28">
        <v>0</v>
      </c>
      <c r="E13" s="28">
        <v>0</v>
      </c>
      <c r="F13" s="28">
        <v>0</v>
      </c>
      <c r="G13" s="28">
        <v>0</v>
      </c>
      <c r="H13" s="28">
        <v>0</v>
      </c>
      <c r="I13" s="28">
        <v>0</v>
      </c>
      <c r="J13" s="2">
        <v>21.64</v>
      </c>
      <c r="K13" s="2">
        <v>0</v>
      </c>
      <c r="L13" s="2">
        <v>0</v>
      </c>
      <c r="M13" s="2">
        <v>0</v>
      </c>
      <c r="N13" s="2">
        <v>0</v>
      </c>
      <c r="O13" s="2">
        <v>0</v>
      </c>
      <c r="P13" s="2">
        <v>0</v>
      </c>
      <c r="Q13" s="2">
        <v>0</v>
      </c>
      <c r="R13" s="2">
        <v>0</v>
      </c>
      <c r="S13" s="2">
        <v>0</v>
      </c>
      <c r="T13" s="2">
        <v>0</v>
      </c>
      <c r="U13" s="2">
        <v>0</v>
      </c>
      <c r="V13" s="2">
        <v>0</v>
      </c>
      <c r="W13" s="2">
        <v>0</v>
      </c>
      <c r="X13" s="2">
        <v>0</v>
      </c>
      <c r="Y13" s="2">
        <v>0</v>
      </c>
      <c r="Z13" s="2">
        <v>0</v>
      </c>
      <c r="AA13" s="2">
        <v>0</v>
      </c>
      <c r="AB13" s="2">
        <v>0</v>
      </c>
      <c r="AC13" s="2">
        <v>0</v>
      </c>
      <c r="AD13" s="2">
        <v>0</v>
      </c>
      <c r="AE13" s="2">
        <v>0</v>
      </c>
      <c r="AF13" s="2">
        <v>0</v>
      </c>
      <c r="AG13" s="2">
        <v>0</v>
      </c>
      <c r="AH13" s="2">
        <v>0</v>
      </c>
      <c r="AI13" s="2">
        <v>0</v>
      </c>
      <c r="AJ13" s="2">
        <v>0</v>
      </c>
      <c r="AK13" s="2">
        <v>0</v>
      </c>
      <c r="AL13" s="2">
        <v>0</v>
      </c>
      <c r="AM13" s="2">
        <v>0</v>
      </c>
      <c r="AN13" s="2">
        <v>0</v>
      </c>
      <c r="AO13" s="2">
        <v>0</v>
      </c>
      <c r="AP13" s="2">
        <v>0</v>
      </c>
      <c r="AQ13" s="2">
        <v>0</v>
      </c>
      <c r="AR13" s="2">
        <v>0</v>
      </c>
      <c r="AS13" s="2">
        <v>306.60000000000002</v>
      </c>
      <c r="AT13" s="2">
        <v>0</v>
      </c>
      <c r="AU13" s="2">
        <v>0</v>
      </c>
      <c r="AV13" s="2">
        <v>0</v>
      </c>
      <c r="AW13" s="2">
        <v>0</v>
      </c>
      <c r="AX13" s="2">
        <v>0</v>
      </c>
      <c r="AY13" s="2">
        <v>0</v>
      </c>
      <c r="AZ13" s="2">
        <v>-15.31</v>
      </c>
      <c r="BA13" s="2">
        <v>0</v>
      </c>
      <c r="BB13" s="2">
        <v>0</v>
      </c>
      <c r="BC13" s="2">
        <v>0</v>
      </c>
      <c r="BD13" s="2">
        <v>0</v>
      </c>
      <c r="BE13" s="2">
        <v>0</v>
      </c>
      <c r="BF13" s="2">
        <v>0</v>
      </c>
      <c r="BG13" s="28">
        <v>44.12</v>
      </c>
      <c r="BH13" s="28">
        <v>0</v>
      </c>
      <c r="BI13" s="28">
        <v>0</v>
      </c>
      <c r="BJ13" s="28">
        <v>0</v>
      </c>
      <c r="BK13" s="28">
        <v>0</v>
      </c>
      <c r="BL13" s="28">
        <v>0</v>
      </c>
      <c r="BM13" s="28">
        <v>0</v>
      </c>
      <c r="BN13" s="2">
        <v>46.71</v>
      </c>
      <c r="BO13" s="2">
        <v>0</v>
      </c>
      <c r="BP13" s="2">
        <v>0</v>
      </c>
      <c r="BQ13" s="2">
        <v>0</v>
      </c>
      <c r="BR13" s="2">
        <v>0</v>
      </c>
      <c r="BS13" s="2">
        <v>0</v>
      </c>
      <c r="BT13" s="2">
        <v>0</v>
      </c>
      <c r="BU13" s="2">
        <v>61.01</v>
      </c>
      <c r="BV13" s="2">
        <v>0</v>
      </c>
      <c r="BW13" s="2">
        <v>0</v>
      </c>
      <c r="BX13" s="2">
        <v>0</v>
      </c>
      <c r="BY13" s="2">
        <v>0</v>
      </c>
      <c r="BZ13" s="2">
        <v>0</v>
      </c>
      <c r="CA13" s="2">
        <v>0</v>
      </c>
      <c r="CB13" s="2">
        <v>65.78</v>
      </c>
      <c r="CC13" s="2">
        <v>0</v>
      </c>
      <c r="CD13" s="2">
        <v>0</v>
      </c>
      <c r="CE13" s="2">
        <v>0</v>
      </c>
      <c r="CF13" s="2">
        <v>0</v>
      </c>
      <c r="CG13" s="2">
        <v>0</v>
      </c>
      <c r="CH13" s="2">
        <v>0</v>
      </c>
      <c r="CI13" s="2">
        <v>486.43</v>
      </c>
      <c r="CJ13" s="2">
        <v>0</v>
      </c>
      <c r="CK13" s="2">
        <v>0</v>
      </c>
      <c r="CL13" s="2">
        <v>0</v>
      </c>
      <c r="CM13" s="2">
        <v>0</v>
      </c>
      <c r="CN13" s="2">
        <v>0</v>
      </c>
      <c r="CO13" s="2">
        <v>0</v>
      </c>
      <c r="CS13" s="5">
        <f t="shared" si="0"/>
        <v>574.66999999999996</v>
      </c>
      <c r="CT13" s="5">
        <f t="shared" si="1"/>
        <v>0</v>
      </c>
      <c r="CU13" s="5">
        <f t="shared" si="2"/>
        <v>0</v>
      </c>
      <c r="CV13" s="5">
        <f t="shared" si="3"/>
        <v>0</v>
      </c>
      <c r="CW13" s="5">
        <f t="shared" si="4"/>
        <v>0</v>
      </c>
      <c r="CX13" s="5">
        <f t="shared" si="5"/>
        <v>0</v>
      </c>
      <c r="CY13" s="5">
        <f t="shared" si="6"/>
        <v>0</v>
      </c>
    </row>
    <row r="14" spans="1:103" x14ac:dyDescent="0.3">
      <c r="A14" s="1" t="s">
        <v>26</v>
      </c>
      <c r="B14" s="26" t="s">
        <v>39</v>
      </c>
      <c r="C14" s="28">
        <v>307639.09999999998</v>
      </c>
      <c r="D14" s="28">
        <v>300110.27</v>
      </c>
      <c r="E14" s="28">
        <v>51837.64</v>
      </c>
      <c r="F14" s="28">
        <v>240999.15</v>
      </c>
      <c r="G14" s="28">
        <v>5318.46</v>
      </c>
      <c r="H14" s="28">
        <v>1028.56</v>
      </c>
      <c r="I14" s="28">
        <v>926.46</v>
      </c>
      <c r="J14" s="2">
        <v>273290.46999999997</v>
      </c>
      <c r="K14" s="2">
        <v>261215.88</v>
      </c>
      <c r="L14" s="2">
        <v>14007.61</v>
      </c>
      <c r="M14" s="2">
        <v>243922.01</v>
      </c>
      <c r="N14" s="2">
        <v>1695.23</v>
      </c>
      <c r="O14" s="2">
        <v>859.5</v>
      </c>
      <c r="P14" s="2">
        <v>731.53</v>
      </c>
      <c r="Q14" s="2">
        <v>258743.5</v>
      </c>
      <c r="R14" s="2">
        <v>255139.93</v>
      </c>
      <c r="S14" s="2">
        <v>8939.5</v>
      </c>
      <c r="T14" s="2">
        <v>242805.61</v>
      </c>
      <c r="U14" s="2">
        <v>1783.53</v>
      </c>
      <c r="V14" s="2">
        <v>863.41</v>
      </c>
      <c r="W14" s="2">
        <v>747.88</v>
      </c>
      <c r="X14" s="2">
        <v>245085.9</v>
      </c>
      <c r="Y14" s="2">
        <v>256230.26</v>
      </c>
      <c r="Z14" s="2">
        <v>5134.09</v>
      </c>
      <c r="AA14" s="2">
        <v>247494.36</v>
      </c>
      <c r="AB14" s="2">
        <v>1879.67</v>
      </c>
      <c r="AC14" s="2">
        <v>924.04</v>
      </c>
      <c r="AD14" s="2">
        <v>798.1</v>
      </c>
      <c r="AE14" s="2">
        <v>268215.15000000002</v>
      </c>
      <c r="AF14" s="2">
        <v>262218.38</v>
      </c>
      <c r="AG14" s="2">
        <v>5888.27</v>
      </c>
      <c r="AH14" s="2">
        <v>249551.27</v>
      </c>
      <c r="AI14" s="2">
        <v>4425.04</v>
      </c>
      <c r="AJ14" s="2">
        <v>1501.99</v>
      </c>
      <c r="AK14" s="2">
        <v>851.81</v>
      </c>
      <c r="AL14" s="2">
        <v>201187.39</v>
      </c>
      <c r="AM14" s="2">
        <v>204473.97</v>
      </c>
      <c r="AN14" s="2">
        <v>474.42</v>
      </c>
      <c r="AO14" s="2">
        <v>198159.41</v>
      </c>
      <c r="AP14" s="2">
        <v>4235.4799999999996</v>
      </c>
      <c r="AQ14" s="2">
        <v>840.07</v>
      </c>
      <c r="AR14" s="2">
        <v>764.59</v>
      </c>
      <c r="AS14" s="2">
        <v>158682.6</v>
      </c>
      <c r="AT14" s="2">
        <v>182247.25</v>
      </c>
      <c r="AU14" s="2">
        <v>4111.41</v>
      </c>
      <c r="AV14" s="2">
        <v>169081.15</v>
      </c>
      <c r="AW14" s="2">
        <v>6824.69</v>
      </c>
      <c r="AX14" s="2">
        <v>1132.8</v>
      </c>
      <c r="AY14" s="2">
        <v>1097.2</v>
      </c>
      <c r="AZ14" s="2">
        <v>59235.65</v>
      </c>
      <c r="BA14" s="2">
        <v>61026.19</v>
      </c>
      <c r="BB14" s="2">
        <v>1692.93</v>
      </c>
      <c r="BC14" s="2">
        <v>56162.61</v>
      </c>
      <c r="BD14" s="2">
        <v>2989.14</v>
      </c>
      <c r="BE14" s="2">
        <v>110.37</v>
      </c>
      <c r="BF14" s="2">
        <v>71.14</v>
      </c>
      <c r="BG14" s="28">
        <v>221109.35</v>
      </c>
      <c r="BH14" s="28">
        <v>208161.72</v>
      </c>
      <c r="BI14" s="28">
        <v>51837.64</v>
      </c>
      <c r="BJ14" s="28">
        <v>149050.6</v>
      </c>
      <c r="BK14" s="28">
        <v>5318.46</v>
      </c>
      <c r="BL14" s="28">
        <v>1028.56</v>
      </c>
      <c r="BM14" s="28">
        <v>926.46</v>
      </c>
      <c r="BN14" s="2">
        <v>146935.06</v>
      </c>
      <c r="BO14" s="2">
        <v>157425.9</v>
      </c>
      <c r="BP14" s="2">
        <v>724.96</v>
      </c>
      <c r="BQ14" s="2">
        <v>89636.37</v>
      </c>
      <c r="BR14" s="2">
        <v>59943.65</v>
      </c>
      <c r="BS14" s="2">
        <v>6318.47</v>
      </c>
      <c r="BT14" s="2">
        <v>802.45</v>
      </c>
      <c r="BU14" s="2">
        <v>203482.26</v>
      </c>
      <c r="BV14" s="2">
        <v>192483.05</v>
      </c>
      <c r="BW14" s="2">
        <v>4462.1099999999997</v>
      </c>
      <c r="BX14" s="2">
        <v>132388.9</v>
      </c>
      <c r="BY14" s="2">
        <v>52618.15</v>
      </c>
      <c r="BZ14" s="2">
        <v>1784.37</v>
      </c>
      <c r="CA14" s="2">
        <v>1229.52</v>
      </c>
      <c r="CB14" s="2">
        <v>198080.74</v>
      </c>
      <c r="CC14" s="2">
        <v>187965.66</v>
      </c>
      <c r="CD14" s="2">
        <v>757.37</v>
      </c>
      <c r="CE14" s="2">
        <v>20492.05</v>
      </c>
      <c r="CF14" s="2">
        <v>163697.14000000001</v>
      </c>
      <c r="CG14" s="2">
        <v>1982.77</v>
      </c>
      <c r="CH14" s="2">
        <v>1036.33</v>
      </c>
      <c r="CI14" s="2">
        <v>2012938.72</v>
      </c>
      <c r="CJ14" s="2">
        <v>2020426.47</v>
      </c>
      <c r="CK14" s="2">
        <v>46192.67</v>
      </c>
      <c r="CL14" s="2">
        <v>1649693.74</v>
      </c>
      <c r="CM14" s="2">
        <v>300091.71999999997</v>
      </c>
      <c r="CN14" s="2">
        <v>16317.79</v>
      </c>
      <c r="CO14" s="2">
        <v>8130.55</v>
      </c>
      <c r="CS14" s="5">
        <f t="shared" si="0"/>
        <v>2541687.1700000009</v>
      </c>
      <c r="CT14" s="5">
        <f t="shared" si="1"/>
        <v>2528698.46</v>
      </c>
      <c r="CU14" s="5">
        <f t="shared" si="2"/>
        <v>149867.94999999998</v>
      </c>
      <c r="CV14" s="5">
        <f t="shared" si="3"/>
        <v>2039743.49</v>
      </c>
      <c r="CW14" s="5">
        <f t="shared" si="4"/>
        <v>310728.64</v>
      </c>
      <c r="CX14" s="5">
        <f t="shared" si="5"/>
        <v>18374.91</v>
      </c>
      <c r="CY14" s="5">
        <f t="shared" si="6"/>
        <v>9983.4699999999993</v>
      </c>
    </row>
    <row r="15" spans="1:103" x14ac:dyDescent="0.3">
      <c r="A15" s="1" t="s">
        <v>26</v>
      </c>
      <c r="B15" s="26" t="s">
        <v>40</v>
      </c>
      <c r="C15" s="28">
        <v>1832996.73</v>
      </c>
      <c r="D15" s="28">
        <v>40739.89</v>
      </c>
      <c r="E15" s="28">
        <v>0</v>
      </c>
      <c r="F15" s="28">
        <v>40668.080000000002</v>
      </c>
      <c r="G15" s="28">
        <v>71.81</v>
      </c>
      <c r="H15" s="28">
        <v>0</v>
      </c>
      <c r="I15" s="28">
        <v>0</v>
      </c>
      <c r="J15" s="2">
        <v>-2487047.1</v>
      </c>
      <c r="K15" s="2">
        <v>20868.29</v>
      </c>
      <c r="L15" s="2">
        <v>0</v>
      </c>
      <c r="M15" s="2">
        <v>20772.599999999999</v>
      </c>
      <c r="N15" s="2">
        <v>95.69</v>
      </c>
      <c r="O15" s="2">
        <v>0</v>
      </c>
      <c r="P15" s="2">
        <v>0</v>
      </c>
      <c r="Q15" s="2">
        <v>2638354.66</v>
      </c>
      <c r="R15" s="2">
        <v>42198.61</v>
      </c>
      <c r="S15" s="2">
        <v>0</v>
      </c>
      <c r="T15" s="2">
        <v>42047.48</v>
      </c>
      <c r="U15" s="2">
        <v>151.13</v>
      </c>
      <c r="V15" s="2">
        <v>0</v>
      </c>
      <c r="W15" s="2">
        <v>0</v>
      </c>
      <c r="X15" s="2">
        <v>1662119.79</v>
      </c>
      <c r="Y15" s="2">
        <v>12289.75</v>
      </c>
      <c r="Z15" s="2">
        <v>0</v>
      </c>
      <c r="AA15" s="2">
        <v>12055.93</v>
      </c>
      <c r="AB15" s="2">
        <v>204.72</v>
      </c>
      <c r="AC15" s="2">
        <v>29.1</v>
      </c>
      <c r="AD15" s="2">
        <v>0</v>
      </c>
      <c r="AE15" s="2">
        <v>2304958.3199999998</v>
      </c>
      <c r="AF15" s="2">
        <v>315530.03999999998</v>
      </c>
      <c r="AG15" s="2">
        <v>0</v>
      </c>
      <c r="AH15" s="2">
        <v>315261.65999999997</v>
      </c>
      <c r="AI15" s="2">
        <v>188.29</v>
      </c>
      <c r="AJ15" s="2">
        <v>80.09</v>
      </c>
      <c r="AK15" s="2">
        <v>0</v>
      </c>
      <c r="AL15" s="2">
        <v>646083.81999999995</v>
      </c>
      <c r="AM15" s="2">
        <v>86394.05</v>
      </c>
      <c r="AN15" s="2">
        <v>0</v>
      </c>
      <c r="AO15" s="2">
        <v>86168.6</v>
      </c>
      <c r="AP15" s="2">
        <v>193.06</v>
      </c>
      <c r="AQ15" s="2">
        <v>32.39</v>
      </c>
      <c r="AR15" s="2">
        <v>0</v>
      </c>
      <c r="AS15" s="2">
        <v>-29277468.940000001</v>
      </c>
      <c r="AT15" s="2">
        <v>105812.64</v>
      </c>
      <c r="AU15" s="2">
        <v>0</v>
      </c>
      <c r="AV15" s="2">
        <v>105568.11</v>
      </c>
      <c r="AW15" s="2">
        <v>188.29</v>
      </c>
      <c r="AX15" s="2">
        <v>56.24</v>
      </c>
      <c r="AY15" s="2">
        <v>0</v>
      </c>
      <c r="AZ15" s="2">
        <v>1391610.63</v>
      </c>
      <c r="BA15" s="2">
        <v>26544.77</v>
      </c>
      <c r="BB15" s="2">
        <v>0</v>
      </c>
      <c r="BC15" s="2">
        <v>21718.59</v>
      </c>
      <c r="BD15" s="2">
        <v>4741.49</v>
      </c>
      <c r="BE15" s="2">
        <v>84.69</v>
      </c>
      <c r="BF15" s="2">
        <v>0</v>
      </c>
      <c r="BG15" s="28">
        <v>1990479.68</v>
      </c>
      <c r="BH15" s="28">
        <v>63205.58</v>
      </c>
      <c r="BI15" s="28">
        <v>11.75</v>
      </c>
      <c r="BJ15" s="28">
        <v>59416.73</v>
      </c>
      <c r="BK15" s="28">
        <v>71.81</v>
      </c>
      <c r="BL15" s="28">
        <v>0</v>
      </c>
      <c r="BM15" s="28">
        <v>3705.29</v>
      </c>
      <c r="BN15" s="2">
        <v>2802263.44</v>
      </c>
      <c r="BO15" s="2">
        <v>71061.42</v>
      </c>
      <c r="BP15" s="2">
        <v>0</v>
      </c>
      <c r="BQ15" s="2">
        <v>66244.88</v>
      </c>
      <c r="BR15" s="2">
        <v>4746.99</v>
      </c>
      <c r="BS15" s="2">
        <v>27.62</v>
      </c>
      <c r="BT15" s="2">
        <v>41.93</v>
      </c>
      <c r="BU15" s="2">
        <v>3232549.35</v>
      </c>
      <c r="BV15" s="2">
        <v>40001.17</v>
      </c>
      <c r="BW15" s="2">
        <v>0</v>
      </c>
      <c r="BX15" s="2">
        <v>34845.089999999997</v>
      </c>
      <c r="BY15" s="2">
        <v>5076.99</v>
      </c>
      <c r="BZ15" s="2">
        <v>41.93</v>
      </c>
      <c r="CA15" s="2">
        <v>37.159999999999997</v>
      </c>
      <c r="CB15" s="2">
        <v>2038880.11</v>
      </c>
      <c r="CC15" s="2">
        <v>62501.54</v>
      </c>
      <c r="CD15" s="2">
        <v>20.260000000000002</v>
      </c>
      <c r="CE15" s="2">
        <v>28163.73</v>
      </c>
      <c r="CF15" s="2">
        <v>34257.54</v>
      </c>
      <c r="CG15" s="2">
        <v>22.85</v>
      </c>
      <c r="CH15" s="2">
        <v>37.159999999999997</v>
      </c>
      <c r="CI15" s="2">
        <v>-15047695.92</v>
      </c>
      <c r="CJ15" s="2">
        <v>783202.28</v>
      </c>
      <c r="CK15" s="2">
        <v>20.260000000000002</v>
      </c>
      <c r="CL15" s="2">
        <v>732846.67</v>
      </c>
      <c r="CM15" s="2">
        <v>49844.19</v>
      </c>
      <c r="CN15" s="2">
        <v>374.91</v>
      </c>
      <c r="CO15" s="2">
        <v>116.25</v>
      </c>
      <c r="CS15" s="5">
        <f t="shared" si="0"/>
        <v>-11224219.510000002</v>
      </c>
      <c r="CT15" s="5">
        <f t="shared" si="1"/>
        <v>887147.75</v>
      </c>
      <c r="CU15" s="5">
        <f t="shared" si="2"/>
        <v>32.010000000000005</v>
      </c>
      <c r="CV15" s="5">
        <f t="shared" si="3"/>
        <v>832931.47999999986</v>
      </c>
      <c r="CW15" s="5">
        <f t="shared" si="4"/>
        <v>49987.81</v>
      </c>
      <c r="CX15" s="5">
        <f t="shared" si="5"/>
        <v>374.91</v>
      </c>
      <c r="CY15" s="5">
        <f t="shared" si="6"/>
        <v>3821.5399999999995</v>
      </c>
    </row>
    <row r="16" spans="1:103" x14ac:dyDescent="0.3">
      <c r="A16" s="1"/>
      <c r="B16" s="26"/>
      <c r="C16" s="28">
        <f>SUM(C2:C15)</f>
        <v>41719111.110000007</v>
      </c>
      <c r="D16" s="28">
        <f t="shared" ref="D16:I16" si="7">SUM(D2:D15)</f>
        <v>38302492.990000002</v>
      </c>
      <c r="E16" s="28">
        <f t="shared" si="7"/>
        <v>1810877.6600000001</v>
      </c>
      <c r="F16" s="28">
        <f t="shared" si="7"/>
        <v>35457124.120000005</v>
      </c>
      <c r="G16" s="28">
        <f t="shared" si="7"/>
        <v>479695.79999999993</v>
      </c>
      <c r="H16" s="28">
        <f t="shared" si="7"/>
        <v>321302.67000000004</v>
      </c>
      <c r="I16" s="28">
        <f t="shared" si="7"/>
        <v>233492.78</v>
      </c>
      <c r="J16" s="2">
        <f t="shared" ref="J16:BO16" si="8">SUM(J2:J15)</f>
        <v>37005732.140000001</v>
      </c>
      <c r="K16" s="2">
        <f t="shared" si="8"/>
        <v>37929117.150000006</v>
      </c>
      <c r="L16" s="2">
        <f t="shared" si="8"/>
        <v>534645.11</v>
      </c>
      <c r="M16" s="2">
        <f t="shared" si="8"/>
        <v>36204267.019999996</v>
      </c>
      <c r="N16" s="2">
        <f t="shared" si="8"/>
        <v>596696.13</v>
      </c>
      <c r="O16" s="2">
        <f t="shared" si="8"/>
        <v>326770.47000000003</v>
      </c>
      <c r="P16" s="2">
        <f t="shared" si="8"/>
        <v>266738.42000000004</v>
      </c>
      <c r="Q16" s="2">
        <f t="shared" si="8"/>
        <v>42965177.239999995</v>
      </c>
      <c r="R16" s="2">
        <f t="shared" si="8"/>
        <v>39233509.719999999</v>
      </c>
      <c r="S16" s="2">
        <f t="shared" si="8"/>
        <v>381276.84</v>
      </c>
      <c r="T16" s="2">
        <f t="shared" si="8"/>
        <v>37520546.210000001</v>
      </c>
      <c r="U16" s="2">
        <f t="shared" si="8"/>
        <v>647535.75999999989</v>
      </c>
      <c r="V16" s="2">
        <f t="shared" si="8"/>
        <v>409411.77</v>
      </c>
      <c r="W16" s="2">
        <f t="shared" si="8"/>
        <v>274739.14</v>
      </c>
      <c r="X16" s="2">
        <f t="shared" si="8"/>
        <v>43020420.919999994</v>
      </c>
      <c r="Y16" s="2">
        <f t="shared" si="8"/>
        <v>39618886.049999997</v>
      </c>
      <c r="Z16" s="2">
        <f t="shared" si="8"/>
        <v>401461.51000000007</v>
      </c>
      <c r="AA16" s="2">
        <f t="shared" si="8"/>
        <v>37776371.709999993</v>
      </c>
      <c r="AB16" s="2">
        <f t="shared" si="8"/>
        <v>742324.76000000013</v>
      </c>
      <c r="AC16" s="2">
        <f t="shared" si="8"/>
        <v>398383.15999999992</v>
      </c>
      <c r="AD16" s="2">
        <f t="shared" si="8"/>
        <v>300344.90999999992</v>
      </c>
      <c r="AE16" s="2">
        <f t="shared" si="8"/>
        <v>38663600.229999997</v>
      </c>
      <c r="AF16" s="2">
        <f t="shared" si="8"/>
        <v>35725822.460000001</v>
      </c>
      <c r="AG16" s="2">
        <f t="shared" si="8"/>
        <v>312832.62999999995</v>
      </c>
      <c r="AH16" s="2">
        <f t="shared" si="8"/>
        <v>33936105.799999997</v>
      </c>
      <c r="AI16" s="2">
        <f t="shared" si="8"/>
        <v>776419.76000000013</v>
      </c>
      <c r="AJ16" s="2">
        <f t="shared" si="8"/>
        <v>417157.89</v>
      </c>
      <c r="AK16" s="2">
        <f t="shared" si="8"/>
        <v>283306.37999999995</v>
      </c>
      <c r="AL16" s="2">
        <f t="shared" si="8"/>
        <v>39439709.159999989</v>
      </c>
      <c r="AM16" s="2">
        <f t="shared" si="8"/>
        <v>37366710.030000009</v>
      </c>
      <c r="AN16" s="2">
        <f t="shared" si="8"/>
        <v>193142.39999999999</v>
      </c>
      <c r="AO16" s="2">
        <f t="shared" si="8"/>
        <v>35407096.219999999</v>
      </c>
      <c r="AP16" s="2">
        <f t="shared" si="8"/>
        <v>1015705.3700000001</v>
      </c>
      <c r="AQ16" s="2">
        <f t="shared" si="8"/>
        <v>424000.74</v>
      </c>
      <c r="AR16" s="2">
        <f t="shared" si="8"/>
        <v>326765.30000000005</v>
      </c>
      <c r="AS16" s="2">
        <f t="shared" si="8"/>
        <v>6985889.129999999</v>
      </c>
      <c r="AT16" s="2">
        <f t="shared" si="8"/>
        <v>35155891.769999996</v>
      </c>
      <c r="AU16" s="2">
        <f t="shared" si="8"/>
        <v>88544.450000000012</v>
      </c>
      <c r="AV16" s="2">
        <f t="shared" si="8"/>
        <v>33048671.629999988</v>
      </c>
      <c r="AW16" s="2">
        <f t="shared" si="8"/>
        <v>1190004.96</v>
      </c>
      <c r="AX16" s="2">
        <f t="shared" si="8"/>
        <v>476985.14</v>
      </c>
      <c r="AY16" s="2">
        <f t="shared" si="8"/>
        <v>351685.58999999997</v>
      </c>
      <c r="AZ16" s="2">
        <f t="shared" si="8"/>
        <v>35924684</v>
      </c>
      <c r="BA16" s="2">
        <f t="shared" si="8"/>
        <v>33303816.43</v>
      </c>
      <c r="BB16" s="2">
        <f t="shared" si="8"/>
        <v>171777.24999999997</v>
      </c>
      <c r="BC16" s="2">
        <f t="shared" si="8"/>
        <v>30975030.049999997</v>
      </c>
      <c r="BD16" s="2">
        <f t="shared" si="8"/>
        <v>1354333.2599999998</v>
      </c>
      <c r="BE16" s="2">
        <f t="shared" si="8"/>
        <v>465516.75</v>
      </c>
      <c r="BF16" s="2">
        <f t="shared" si="8"/>
        <v>337159.12000000011</v>
      </c>
      <c r="BG16" s="28">
        <f>SUM(BG2:BG15)</f>
        <v>41719111.07</v>
      </c>
      <c r="BH16" s="28">
        <f t="shared" ref="BH16:BM16" si="9">SUM(BH2:BH15)</f>
        <v>38302492.979999997</v>
      </c>
      <c r="BI16" s="28">
        <f t="shared" si="9"/>
        <v>1810877.6600000001</v>
      </c>
      <c r="BJ16" s="28">
        <f t="shared" si="9"/>
        <v>35457124.079999998</v>
      </c>
      <c r="BK16" s="28">
        <f t="shared" si="9"/>
        <v>479695.79999999993</v>
      </c>
      <c r="BL16" s="28">
        <f t="shared" si="9"/>
        <v>321302.67000000004</v>
      </c>
      <c r="BM16" s="28">
        <f t="shared" si="9"/>
        <v>233492.78</v>
      </c>
      <c r="BN16" s="2">
        <f t="shared" si="8"/>
        <v>40273204.110000014</v>
      </c>
      <c r="BO16" s="2">
        <f t="shared" si="8"/>
        <v>36427348.100000001</v>
      </c>
      <c r="BP16" s="2">
        <f t="shared" ref="BP16:CO16" si="10">SUM(BP2:BP15)</f>
        <v>309715.79000000004</v>
      </c>
      <c r="BQ16" s="2">
        <f t="shared" si="10"/>
        <v>31520448.530000001</v>
      </c>
      <c r="BR16" s="2">
        <f t="shared" si="10"/>
        <v>3667627.68</v>
      </c>
      <c r="BS16" s="2">
        <f t="shared" si="10"/>
        <v>546068.44999999984</v>
      </c>
      <c r="BT16" s="2">
        <f t="shared" si="10"/>
        <v>383487.64999999997</v>
      </c>
      <c r="BU16" s="2">
        <f t="shared" si="10"/>
        <v>40391393.989999995</v>
      </c>
      <c r="BV16" s="2">
        <f t="shared" si="10"/>
        <v>36017836.870000005</v>
      </c>
      <c r="BW16" s="2">
        <f t="shared" si="10"/>
        <v>17505.690000000002</v>
      </c>
      <c r="BX16" s="2">
        <f t="shared" si="10"/>
        <v>27677859.769999992</v>
      </c>
      <c r="BY16" s="2">
        <f t="shared" si="10"/>
        <v>7416883.8200000012</v>
      </c>
      <c r="BZ16" s="2">
        <f t="shared" si="10"/>
        <v>555190.65</v>
      </c>
      <c r="CA16" s="2">
        <f t="shared" si="10"/>
        <v>350396.94</v>
      </c>
      <c r="CB16" s="2">
        <f t="shared" si="10"/>
        <v>38945726.330000013</v>
      </c>
      <c r="CC16" s="2">
        <f t="shared" si="10"/>
        <v>35635236.770000003</v>
      </c>
      <c r="CD16" s="2">
        <f t="shared" si="10"/>
        <v>43950.510000000009</v>
      </c>
      <c r="CE16" s="2">
        <f t="shared" si="10"/>
        <v>10326602.090000002</v>
      </c>
      <c r="CF16" s="2">
        <f t="shared" si="10"/>
        <v>24307562.02</v>
      </c>
      <c r="CG16" s="2">
        <f t="shared" si="10"/>
        <v>583659.97</v>
      </c>
      <c r="CH16" s="2">
        <f t="shared" si="10"/>
        <v>373462.18</v>
      </c>
      <c r="CI16" s="2">
        <f t="shared" si="10"/>
        <v>363615537.25000006</v>
      </c>
      <c r="CJ16" s="2">
        <f t="shared" si="10"/>
        <v>366414175.3499999</v>
      </c>
      <c r="CK16" s="2">
        <f t="shared" si="10"/>
        <v>2454852.1799999997</v>
      </c>
      <c r="CL16" s="2">
        <f t="shared" si="10"/>
        <v>314392999.03000003</v>
      </c>
      <c r="CM16" s="2">
        <f t="shared" si="10"/>
        <v>41715093.519999996</v>
      </c>
      <c r="CN16" s="2">
        <f t="shared" si="10"/>
        <v>4603144.99</v>
      </c>
      <c r="CO16" s="2">
        <f t="shared" si="10"/>
        <v>3248085.6300000004</v>
      </c>
      <c r="CS16" s="5">
        <f t="shared" si="0"/>
        <v>447053759.42999995</v>
      </c>
      <c r="CT16" s="5">
        <f t="shared" si="1"/>
        <v>443019161.32000005</v>
      </c>
      <c r="CU16" s="5">
        <f t="shared" si="2"/>
        <v>6076607.5</v>
      </c>
      <c r="CV16" s="5">
        <f t="shared" si="3"/>
        <v>385307247.22999996</v>
      </c>
      <c r="CW16" s="5">
        <f t="shared" si="4"/>
        <v>42674485.120000005</v>
      </c>
      <c r="CX16" s="5">
        <f t="shared" si="5"/>
        <v>5245750.33</v>
      </c>
      <c r="CY16" s="5">
        <f t="shared" si="6"/>
        <v>3715071.19</v>
      </c>
    </row>
    <row r="17" spans="1:93" x14ac:dyDescent="0.3">
      <c r="A17" s="1"/>
      <c r="B17" s="1"/>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2"/>
      <c r="BK17" s="2"/>
      <c r="BL17" s="2"/>
      <c r="BM17" s="2"/>
      <c r="BN17" s="2"/>
      <c r="BO17" s="2"/>
      <c r="BP17" s="2"/>
      <c r="BQ17" s="2"/>
      <c r="BR17" s="2"/>
      <c r="BS17" s="2"/>
      <c r="BT17" s="2"/>
      <c r="BU17" s="2"/>
      <c r="BV17" s="2"/>
      <c r="BW17" s="2"/>
      <c r="BX17" s="2"/>
      <c r="BY17" s="2"/>
      <c r="BZ17" s="2"/>
      <c r="CA17" s="2"/>
      <c r="CB17" s="2"/>
      <c r="CC17" s="2"/>
      <c r="CD17" s="2"/>
      <c r="CE17" s="2"/>
      <c r="CF17" s="2"/>
      <c r="CG17" s="2"/>
      <c r="CH17" s="2"/>
      <c r="CI17" s="2"/>
      <c r="CJ17" s="2"/>
      <c r="CK17" s="2"/>
      <c r="CL17" s="2"/>
      <c r="CM17" s="2"/>
      <c r="CN17" s="2"/>
      <c r="CO17" s="2"/>
    </row>
    <row r="18" spans="1:93" x14ac:dyDescent="0.3">
      <c r="A18" s="1" t="s">
        <v>41</v>
      </c>
      <c r="B18" s="1" t="s">
        <v>27</v>
      </c>
      <c r="C18" s="2">
        <v>26548246.59</v>
      </c>
      <c r="D18" s="2">
        <v>25417141.280000001</v>
      </c>
      <c r="E18" s="2">
        <v>561841.51</v>
      </c>
      <c r="F18" s="2">
        <v>23915725.100000001</v>
      </c>
      <c r="G18" s="2">
        <v>577725.04</v>
      </c>
      <c r="H18" s="2">
        <v>224814.21</v>
      </c>
      <c r="I18" s="2">
        <v>137035.42000000001</v>
      </c>
      <c r="J18" s="2">
        <v>25387129.68</v>
      </c>
      <c r="K18" s="2">
        <v>24285979</v>
      </c>
      <c r="L18" s="2">
        <v>297368.88</v>
      </c>
      <c r="M18" s="2">
        <v>23001092.620000001</v>
      </c>
      <c r="N18" s="2">
        <v>621515.61</v>
      </c>
      <c r="O18" s="2">
        <v>230109.2</v>
      </c>
      <c r="P18" s="2">
        <v>135892.69</v>
      </c>
      <c r="Q18" s="2">
        <v>25839619.27</v>
      </c>
      <c r="R18" s="2">
        <v>24554913.469999999</v>
      </c>
      <c r="S18" s="2">
        <v>155242.35</v>
      </c>
      <c r="T18" s="2">
        <v>23344162.82</v>
      </c>
      <c r="U18" s="2">
        <v>658252.73</v>
      </c>
      <c r="V18" s="2">
        <v>249629.95</v>
      </c>
      <c r="W18" s="2">
        <v>147625.62</v>
      </c>
      <c r="X18" s="2">
        <v>25928178.210000001</v>
      </c>
      <c r="Y18" s="2">
        <v>24270717.300000001</v>
      </c>
      <c r="Z18" s="2">
        <v>109061.39</v>
      </c>
      <c r="AA18" s="2">
        <v>23017721.32</v>
      </c>
      <c r="AB18" s="2">
        <v>734814.13</v>
      </c>
      <c r="AC18" s="2">
        <v>254773.97</v>
      </c>
      <c r="AD18" s="2">
        <v>154346.49</v>
      </c>
      <c r="AE18" s="2">
        <v>24862656.5</v>
      </c>
      <c r="AF18" s="2">
        <v>23577456.640000001</v>
      </c>
      <c r="AG18" s="2">
        <v>79235.28</v>
      </c>
      <c r="AH18" s="2">
        <v>22178768.949999999</v>
      </c>
      <c r="AI18" s="2">
        <v>776946.54</v>
      </c>
      <c r="AJ18" s="2">
        <v>390852.61</v>
      </c>
      <c r="AK18" s="2">
        <v>151653.26</v>
      </c>
      <c r="AL18" s="2">
        <v>24812772</v>
      </c>
      <c r="AM18" s="2">
        <v>23435477.210000001</v>
      </c>
      <c r="AN18" s="2">
        <v>57304.25</v>
      </c>
      <c r="AO18" s="2">
        <v>22170259.75</v>
      </c>
      <c r="AP18" s="2">
        <v>790339.77</v>
      </c>
      <c r="AQ18" s="2">
        <v>265303.45</v>
      </c>
      <c r="AR18" s="2">
        <v>152269.99</v>
      </c>
      <c r="AS18" s="2">
        <v>26592060.91</v>
      </c>
      <c r="AT18" s="2">
        <v>24480415.969999999</v>
      </c>
      <c r="AU18" s="2">
        <v>71610.5</v>
      </c>
      <c r="AV18" s="2">
        <v>22753159.530000001</v>
      </c>
      <c r="AW18" s="2">
        <v>1082316.27</v>
      </c>
      <c r="AX18" s="2">
        <v>370356.95</v>
      </c>
      <c r="AY18" s="2">
        <v>202972.72</v>
      </c>
      <c r="AZ18" s="2">
        <v>24329576.91</v>
      </c>
      <c r="BA18" s="2">
        <v>22496168.18</v>
      </c>
      <c r="BB18" s="2">
        <v>72769.14</v>
      </c>
      <c r="BC18" s="2">
        <v>20645097.579999998</v>
      </c>
      <c r="BD18" s="2">
        <v>1220126.8600000001</v>
      </c>
      <c r="BE18" s="2">
        <v>377865.9</v>
      </c>
      <c r="BF18" s="2">
        <v>180308.7</v>
      </c>
      <c r="BG18" s="2">
        <v>25582130.27</v>
      </c>
      <c r="BH18" s="2">
        <v>23879157.530000001</v>
      </c>
      <c r="BI18" s="2">
        <v>41033.980000000003</v>
      </c>
      <c r="BJ18" s="2">
        <v>21495842.699999999</v>
      </c>
      <c r="BK18" s="2">
        <v>1728758.38</v>
      </c>
      <c r="BL18" s="2">
        <v>409857.81</v>
      </c>
      <c r="BM18" s="2">
        <v>203664.66</v>
      </c>
      <c r="BN18" s="2">
        <v>24591728.77</v>
      </c>
      <c r="BO18" s="2">
        <v>23012611.800000001</v>
      </c>
      <c r="BP18" s="2">
        <v>46966.41</v>
      </c>
      <c r="BQ18" s="2">
        <v>19891305.16</v>
      </c>
      <c r="BR18" s="2">
        <v>2494817.34</v>
      </c>
      <c r="BS18" s="2">
        <v>379972.77</v>
      </c>
      <c r="BT18" s="2">
        <v>199550.12</v>
      </c>
      <c r="BU18" s="2">
        <v>24452835.620000001</v>
      </c>
      <c r="BV18" s="2">
        <v>22917127.289999999</v>
      </c>
      <c r="BW18" s="2">
        <v>36338.720000000001</v>
      </c>
      <c r="BX18" s="2">
        <v>17903199.010000002</v>
      </c>
      <c r="BY18" s="2">
        <v>4397677.8</v>
      </c>
      <c r="BZ18" s="2">
        <v>381406.37</v>
      </c>
      <c r="CA18" s="2">
        <v>198505.39</v>
      </c>
      <c r="CB18" s="2">
        <v>25198358.050000001</v>
      </c>
      <c r="CC18" s="2">
        <v>23713017.379999999</v>
      </c>
      <c r="CD18" s="2">
        <v>33141.629999999997</v>
      </c>
      <c r="CE18" s="2">
        <v>6840597.04</v>
      </c>
      <c r="CF18" s="2">
        <v>16210428.529999999</v>
      </c>
      <c r="CG18" s="2">
        <v>414514.66</v>
      </c>
      <c r="CH18" s="2">
        <v>214335.52</v>
      </c>
      <c r="CI18" s="2">
        <v>304125292.77999997</v>
      </c>
      <c r="CJ18" s="2">
        <v>286040183.05000001</v>
      </c>
      <c r="CK18" s="2">
        <v>1561914.04</v>
      </c>
      <c r="CL18" s="2">
        <v>247156931.58000001</v>
      </c>
      <c r="CM18" s="2">
        <v>31293719</v>
      </c>
      <c r="CN18" s="2">
        <v>3949457.85</v>
      </c>
      <c r="CO18" s="2">
        <v>2078160.58</v>
      </c>
    </row>
    <row r="19" spans="1:93" x14ac:dyDescent="0.3">
      <c r="A19" s="1" t="s">
        <v>41</v>
      </c>
      <c r="B19" s="1" t="s">
        <v>28</v>
      </c>
      <c r="C19" s="2">
        <v>8285706.7300000004</v>
      </c>
      <c r="D19" s="2">
        <v>8158015.0700000003</v>
      </c>
      <c r="E19" s="2">
        <v>341338.67</v>
      </c>
      <c r="F19" s="2">
        <v>7684433.8899999997</v>
      </c>
      <c r="G19" s="2">
        <v>92094.78</v>
      </c>
      <c r="H19" s="2">
        <v>28432</v>
      </c>
      <c r="I19" s="2">
        <v>11715.73</v>
      </c>
      <c r="J19" s="2">
        <v>8089378.8399999999</v>
      </c>
      <c r="K19" s="2">
        <v>7950520.0300000003</v>
      </c>
      <c r="L19" s="2">
        <v>148726.54999999999</v>
      </c>
      <c r="M19" s="2">
        <v>7638107.1100000003</v>
      </c>
      <c r="N19" s="2">
        <v>99452.26</v>
      </c>
      <c r="O19" s="2">
        <v>53304.81</v>
      </c>
      <c r="P19" s="2">
        <v>10929.3</v>
      </c>
      <c r="Q19" s="2">
        <v>8442963.5899999999</v>
      </c>
      <c r="R19" s="2">
        <v>8274964.46</v>
      </c>
      <c r="S19" s="2">
        <v>270277.39</v>
      </c>
      <c r="T19" s="2">
        <v>7821132.2400000002</v>
      </c>
      <c r="U19" s="2">
        <v>117630.6</v>
      </c>
      <c r="V19" s="2">
        <v>50503.13</v>
      </c>
      <c r="W19" s="2">
        <v>15421.1</v>
      </c>
      <c r="X19" s="2">
        <v>8312686.3700000001</v>
      </c>
      <c r="Y19" s="2">
        <v>7898407.9400000004</v>
      </c>
      <c r="Z19" s="2">
        <v>112712.26</v>
      </c>
      <c r="AA19" s="2">
        <v>7597366.8099999996</v>
      </c>
      <c r="AB19" s="2">
        <v>123243.52</v>
      </c>
      <c r="AC19" s="2">
        <v>48372.4</v>
      </c>
      <c r="AD19" s="2">
        <v>16712.95</v>
      </c>
      <c r="AE19" s="2">
        <v>7816492.4500000002</v>
      </c>
      <c r="AF19" s="2">
        <v>7485802.8499999996</v>
      </c>
      <c r="AG19" s="2">
        <v>50686.879999999997</v>
      </c>
      <c r="AH19" s="2">
        <v>7221144.9699999997</v>
      </c>
      <c r="AI19" s="2">
        <v>144834.35999999999</v>
      </c>
      <c r="AJ19" s="2">
        <v>53825.36</v>
      </c>
      <c r="AK19" s="2">
        <v>15311.28</v>
      </c>
      <c r="AL19" s="2">
        <v>7608231.2699999996</v>
      </c>
      <c r="AM19" s="2">
        <v>7342430.5300000003</v>
      </c>
      <c r="AN19" s="2">
        <v>28839.82</v>
      </c>
      <c r="AO19" s="2">
        <v>7105070.25</v>
      </c>
      <c r="AP19" s="2">
        <v>141397.99</v>
      </c>
      <c r="AQ19" s="2">
        <v>47367.96</v>
      </c>
      <c r="AR19" s="2">
        <v>19754.509999999998</v>
      </c>
      <c r="AS19" s="2">
        <v>7563738.46</v>
      </c>
      <c r="AT19" s="2">
        <v>7290695.5599999996</v>
      </c>
      <c r="AU19" s="2">
        <v>23687.5</v>
      </c>
      <c r="AV19" s="2">
        <v>7027596.3099999996</v>
      </c>
      <c r="AW19" s="2">
        <v>170159.31</v>
      </c>
      <c r="AX19" s="2">
        <v>48264.13</v>
      </c>
      <c r="AY19" s="2">
        <v>20988.31</v>
      </c>
      <c r="AZ19" s="2">
        <v>7110866.7999999998</v>
      </c>
      <c r="BA19" s="2">
        <v>6945029.9699999997</v>
      </c>
      <c r="BB19" s="2">
        <v>91433.79</v>
      </c>
      <c r="BC19" s="2">
        <v>6593804.5199999996</v>
      </c>
      <c r="BD19" s="2">
        <v>186248.42</v>
      </c>
      <c r="BE19" s="2">
        <v>55494.58</v>
      </c>
      <c r="BF19" s="2">
        <v>18048.66</v>
      </c>
      <c r="BG19" s="2">
        <v>7785778.0800000001</v>
      </c>
      <c r="BH19" s="2">
        <v>7463712.6100000003</v>
      </c>
      <c r="BI19" s="2">
        <v>30756.48</v>
      </c>
      <c r="BJ19" s="2">
        <v>7038355.2800000003</v>
      </c>
      <c r="BK19" s="2">
        <v>289066.59000000003</v>
      </c>
      <c r="BL19" s="2">
        <v>84065.52</v>
      </c>
      <c r="BM19" s="2">
        <v>21468.74</v>
      </c>
      <c r="BN19" s="2">
        <v>7405880.1500000004</v>
      </c>
      <c r="BO19" s="2">
        <v>7151194.5499999998</v>
      </c>
      <c r="BP19" s="2">
        <v>25958.84</v>
      </c>
      <c r="BQ19" s="2">
        <v>6704860.0599999996</v>
      </c>
      <c r="BR19" s="2">
        <v>303510.78000000003</v>
      </c>
      <c r="BS19" s="2">
        <v>69800.259999999995</v>
      </c>
      <c r="BT19" s="2">
        <v>47064.61</v>
      </c>
      <c r="BU19" s="2">
        <v>7423979.4299999997</v>
      </c>
      <c r="BV19" s="2">
        <v>7206188.3899999997</v>
      </c>
      <c r="BW19" s="2">
        <v>14104.27</v>
      </c>
      <c r="BX19" s="2">
        <v>6415446.6600000001</v>
      </c>
      <c r="BY19" s="2">
        <v>695686.3</v>
      </c>
      <c r="BZ19" s="2">
        <v>60831.87</v>
      </c>
      <c r="CA19" s="2">
        <v>20119.29</v>
      </c>
      <c r="CB19" s="2">
        <v>7960318.5599999996</v>
      </c>
      <c r="CC19" s="2">
        <v>7673365.2599999998</v>
      </c>
      <c r="CD19" s="2">
        <v>8094.63</v>
      </c>
      <c r="CE19" s="2">
        <v>2108356.14</v>
      </c>
      <c r="CF19" s="2">
        <v>5425335.7599999998</v>
      </c>
      <c r="CG19" s="2">
        <v>108178.31</v>
      </c>
      <c r="CH19" s="2">
        <v>23400.42</v>
      </c>
      <c r="CI19" s="2">
        <v>93806020.730000004</v>
      </c>
      <c r="CJ19" s="2">
        <v>90840327.219999999</v>
      </c>
      <c r="CK19" s="2">
        <v>1146617.08</v>
      </c>
      <c r="CL19" s="2">
        <v>80955674.239999995</v>
      </c>
      <c r="CM19" s="2">
        <v>7788660.6699999999</v>
      </c>
      <c r="CN19" s="2">
        <v>708440.33</v>
      </c>
      <c r="CO19" s="2">
        <v>240934.9</v>
      </c>
    </row>
    <row r="20" spans="1:93" x14ac:dyDescent="0.3">
      <c r="A20" s="1" t="s">
        <v>41</v>
      </c>
      <c r="B20" s="1" t="s">
        <v>29</v>
      </c>
      <c r="C20" s="2">
        <v>613258.94999999995</v>
      </c>
      <c r="D20" s="2">
        <v>633741.80000000005</v>
      </c>
      <c r="E20" s="2">
        <v>11849.82</v>
      </c>
      <c r="F20" s="2">
        <v>611961.56000000006</v>
      </c>
      <c r="G20" s="2">
        <v>8293.98</v>
      </c>
      <c r="H20" s="2">
        <v>1500.41</v>
      </c>
      <c r="I20" s="2">
        <v>136.03</v>
      </c>
      <c r="J20" s="2">
        <v>1044040.22</v>
      </c>
      <c r="K20" s="2">
        <v>1000416.36</v>
      </c>
      <c r="L20" s="2">
        <v>117716.34</v>
      </c>
      <c r="M20" s="2">
        <v>868395.28</v>
      </c>
      <c r="N20" s="2">
        <v>11098.61</v>
      </c>
      <c r="O20" s="2">
        <v>3053.2</v>
      </c>
      <c r="P20" s="2">
        <v>152.93</v>
      </c>
      <c r="Q20" s="2">
        <v>768091.29</v>
      </c>
      <c r="R20" s="2">
        <v>746258.75</v>
      </c>
      <c r="S20" s="2">
        <v>-1346.72</v>
      </c>
      <c r="T20" s="2">
        <v>659714.91</v>
      </c>
      <c r="U20" s="2">
        <v>86778.99</v>
      </c>
      <c r="V20" s="2">
        <v>953.53</v>
      </c>
      <c r="W20" s="2">
        <v>158.04</v>
      </c>
      <c r="X20" s="2">
        <v>818285.72</v>
      </c>
      <c r="Y20" s="2">
        <v>794404.57</v>
      </c>
      <c r="Z20" s="2">
        <v>4066.4</v>
      </c>
      <c r="AA20" s="2">
        <v>685378.95</v>
      </c>
      <c r="AB20" s="2">
        <v>103023.54</v>
      </c>
      <c r="AC20" s="2">
        <v>-11166.14</v>
      </c>
      <c r="AD20" s="2">
        <v>13101.82</v>
      </c>
      <c r="AE20" s="2">
        <v>720219.68</v>
      </c>
      <c r="AF20" s="2">
        <v>690018.38</v>
      </c>
      <c r="AG20" s="2">
        <v>1708.21</v>
      </c>
      <c r="AH20" s="2">
        <v>618804.76</v>
      </c>
      <c r="AI20" s="2">
        <v>67923.73</v>
      </c>
      <c r="AJ20" s="2">
        <v>1175.18</v>
      </c>
      <c r="AK20" s="2">
        <v>406.5</v>
      </c>
      <c r="AL20" s="2">
        <v>1109127.45</v>
      </c>
      <c r="AM20" s="2">
        <v>984191.87</v>
      </c>
      <c r="AN20" s="2">
        <v>24857.96</v>
      </c>
      <c r="AO20" s="2">
        <v>941490.9</v>
      </c>
      <c r="AP20" s="2">
        <v>16299.46</v>
      </c>
      <c r="AQ20" s="2">
        <v>1047.22</v>
      </c>
      <c r="AR20" s="2">
        <v>496.33</v>
      </c>
      <c r="AS20" s="2">
        <v>866100.87</v>
      </c>
      <c r="AT20" s="2">
        <v>782770.04</v>
      </c>
      <c r="AU20" s="2">
        <v>37598.25</v>
      </c>
      <c r="AV20" s="2">
        <v>691886</v>
      </c>
      <c r="AW20" s="2">
        <v>51469.75</v>
      </c>
      <c r="AX20" s="2">
        <v>1225.6400000000001</v>
      </c>
      <c r="AY20" s="2">
        <v>590.4</v>
      </c>
      <c r="AZ20" s="2">
        <v>746712.9</v>
      </c>
      <c r="BA20" s="2">
        <v>773606.17</v>
      </c>
      <c r="BB20" s="2">
        <v>1473.66</v>
      </c>
      <c r="BC20" s="2">
        <v>686984.15</v>
      </c>
      <c r="BD20" s="2">
        <v>83607.33</v>
      </c>
      <c r="BE20" s="2">
        <v>766.1</v>
      </c>
      <c r="BF20" s="2">
        <v>774.93</v>
      </c>
      <c r="BG20" s="2">
        <v>773986.35</v>
      </c>
      <c r="BH20" s="2">
        <v>685536.57</v>
      </c>
      <c r="BI20" s="2">
        <v>1367.32</v>
      </c>
      <c r="BJ20" s="2">
        <v>626355.35</v>
      </c>
      <c r="BK20" s="2">
        <v>56067.74</v>
      </c>
      <c r="BL20" s="2">
        <v>1115.42</v>
      </c>
      <c r="BM20" s="2">
        <v>630.74</v>
      </c>
      <c r="BN20" s="2">
        <v>666314.32999999996</v>
      </c>
      <c r="BO20" s="2">
        <v>645245.5</v>
      </c>
      <c r="BP20" s="2">
        <v>2415.77</v>
      </c>
      <c r="BQ20" s="2">
        <v>587684.27</v>
      </c>
      <c r="BR20" s="2">
        <v>51496.18</v>
      </c>
      <c r="BS20" s="2">
        <v>2925.5</v>
      </c>
      <c r="BT20" s="2">
        <v>723.78</v>
      </c>
      <c r="BU20" s="2">
        <v>797341.71</v>
      </c>
      <c r="BV20" s="2">
        <v>769035.69</v>
      </c>
      <c r="BW20" s="2">
        <v>1432.5</v>
      </c>
      <c r="BX20" s="2">
        <v>703351.57</v>
      </c>
      <c r="BY20" s="2">
        <v>60326.06</v>
      </c>
      <c r="BZ20" s="2">
        <v>3255.71</v>
      </c>
      <c r="CA20" s="2">
        <v>669.85</v>
      </c>
      <c r="CB20" s="2">
        <v>866115.37</v>
      </c>
      <c r="CC20" s="2">
        <v>838515.47</v>
      </c>
      <c r="CD20" s="2">
        <v>1240.1500000000001</v>
      </c>
      <c r="CE20" s="2">
        <v>326346.28000000003</v>
      </c>
      <c r="CF20" s="2">
        <v>505668.71</v>
      </c>
      <c r="CG20" s="2">
        <v>4565.6499999999996</v>
      </c>
      <c r="CH20" s="2">
        <v>694.68</v>
      </c>
      <c r="CI20" s="2">
        <v>9789594.8399999999</v>
      </c>
      <c r="CJ20" s="2">
        <v>9343741.1699999999</v>
      </c>
      <c r="CK20" s="2">
        <v>204379.66</v>
      </c>
      <c r="CL20" s="2">
        <v>8008353.9800000004</v>
      </c>
      <c r="CM20" s="2">
        <v>1102054.08</v>
      </c>
      <c r="CN20" s="2">
        <v>10417.42</v>
      </c>
      <c r="CO20" s="2">
        <v>18536.03</v>
      </c>
    </row>
    <row r="21" spans="1:93" x14ac:dyDescent="0.3">
      <c r="A21" s="1" t="s">
        <v>41</v>
      </c>
      <c r="B21" s="1" t="s">
        <v>30</v>
      </c>
      <c r="C21" s="2">
        <v>99669.56</v>
      </c>
      <c r="D21" s="2">
        <v>92680.320000000007</v>
      </c>
      <c r="E21" s="2">
        <v>3000.88</v>
      </c>
      <c r="F21" s="2">
        <v>88682.64</v>
      </c>
      <c r="G21" s="2">
        <v>101.53</v>
      </c>
      <c r="H21" s="2">
        <v>808.61</v>
      </c>
      <c r="I21" s="2">
        <v>86.66</v>
      </c>
      <c r="J21" s="2">
        <v>110362.12</v>
      </c>
      <c r="K21" s="2">
        <v>107298.7</v>
      </c>
      <c r="L21" s="2">
        <v>2925.57</v>
      </c>
      <c r="M21" s="2">
        <v>95719.65</v>
      </c>
      <c r="N21" s="2">
        <v>7465.44</v>
      </c>
      <c r="O21" s="2">
        <v>723.03</v>
      </c>
      <c r="P21" s="2">
        <v>465.01</v>
      </c>
      <c r="Q21" s="2">
        <v>132664.66</v>
      </c>
      <c r="R21" s="2">
        <v>117521.66</v>
      </c>
      <c r="S21" s="2">
        <v>1082.68</v>
      </c>
      <c r="T21" s="2">
        <v>97072.5</v>
      </c>
      <c r="U21" s="2">
        <v>19173.2</v>
      </c>
      <c r="V21" s="2">
        <v>81.61</v>
      </c>
      <c r="W21" s="2">
        <v>111.67</v>
      </c>
      <c r="X21" s="2">
        <v>167506.14000000001</v>
      </c>
      <c r="Y21" s="2">
        <v>136664.32000000001</v>
      </c>
      <c r="Z21" s="2">
        <v>159.31</v>
      </c>
      <c r="AA21" s="2">
        <v>111263.87</v>
      </c>
      <c r="AB21" s="2">
        <v>23843.93</v>
      </c>
      <c r="AC21" s="2">
        <v>781.77</v>
      </c>
      <c r="AD21" s="2">
        <v>615.44000000000005</v>
      </c>
      <c r="AE21" s="2">
        <v>154112.88</v>
      </c>
      <c r="AF21" s="2">
        <v>148358.35</v>
      </c>
      <c r="AG21" s="2">
        <v>178.35</v>
      </c>
      <c r="AH21" s="2">
        <v>117237.71</v>
      </c>
      <c r="AI21" s="2">
        <v>21105.07</v>
      </c>
      <c r="AJ21" s="2">
        <v>8391.69</v>
      </c>
      <c r="AK21" s="2">
        <v>1445.53</v>
      </c>
      <c r="AL21" s="2">
        <v>127877.74</v>
      </c>
      <c r="AM21" s="2">
        <v>103058.12</v>
      </c>
      <c r="AN21" s="2">
        <v>168.12</v>
      </c>
      <c r="AO21" s="2">
        <v>80387.92</v>
      </c>
      <c r="AP21" s="2">
        <v>19683.77</v>
      </c>
      <c r="AQ21" s="2">
        <v>2549.3000000000002</v>
      </c>
      <c r="AR21" s="2">
        <v>269.01</v>
      </c>
      <c r="AS21" s="2">
        <v>139460.93</v>
      </c>
      <c r="AT21" s="2">
        <v>104440.09</v>
      </c>
      <c r="AU21" s="2">
        <v>178.35</v>
      </c>
      <c r="AV21" s="2">
        <v>81627.19</v>
      </c>
      <c r="AW21" s="2">
        <v>19816.46</v>
      </c>
      <c r="AX21" s="2">
        <v>2269.8200000000002</v>
      </c>
      <c r="AY21" s="2">
        <v>548.27</v>
      </c>
      <c r="AZ21" s="2">
        <v>131123.60999999999</v>
      </c>
      <c r="BA21" s="2">
        <v>110910.01</v>
      </c>
      <c r="BB21" s="2">
        <v>1060.01</v>
      </c>
      <c r="BC21" s="2">
        <v>93637.93</v>
      </c>
      <c r="BD21" s="2">
        <v>13364.92</v>
      </c>
      <c r="BE21" s="2">
        <v>737.73</v>
      </c>
      <c r="BF21" s="2">
        <v>2109.42</v>
      </c>
      <c r="BG21" s="2">
        <v>126487.79</v>
      </c>
      <c r="BH21" s="2">
        <v>118015.76</v>
      </c>
      <c r="BI21" s="2">
        <v>4086.07</v>
      </c>
      <c r="BJ21" s="2">
        <v>95519.32</v>
      </c>
      <c r="BK21" s="2">
        <v>15597.7</v>
      </c>
      <c r="BL21" s="2">
        <v>781.95</v>
      </c>
      <c r="BM21" s="2">
        <v>2030.72</v>
      </c>
      <c r="BN21" s="2">
        <v>118391.32</v>
      </c>
      <c r="BO21" s="2">
        <v>104826.7</v>
      </c>
      <c r="BP21" s="2">
        <v>3446.38</v>
      </c>
      <c r="BQ21" s="2">
        <v>78395.3</v>
      </c>
      <c r="BR21" s="2">
        <v>20212.45</v>
      </c>
      <c r="BS21" s="2">
        <v>766</v>
      </c>
      <c r="BT21" s="2">
        <v>2006.57</v>
      </c>
      <c r="BU21" s="2">
        <v>129024.75</v>
      </c>
      <c r="BV21" s="2">
        <v>122391.48</v>
      </c>
      <c r="BW21" s="2">
        <v>7550.14</v>
      </c>
      <c r="BX21" s="2">
        <v>89715.16</v>
      </c>
      <c r="BY21" s="2">
        <v>22348.58</v>
      </c>
      <c r="BZ21" s="2">
        <v>767.54</v>
      </c>
      <c r="CA21" s="2">
        <v>2010.06</v>
      </c>
      <c r="CB21" s="2">
        <v>122159.39</v>
      </c>
      <c r="CC21" s="2">
        <v>111170.56</v>
      </c>
      <c r="CD21" s="2">
        <v>168.12</v>
      </c>
      <c r="CE21" s="2">
        <v>18903.330000000002</v>
      </c>
      <c r="CF21" s="2">
        <v>90904.57</v>
      </c>
      <c r="CG21" s="2">
        <v>774.7</v>
      </c>
      <c r="CH21" s="2">
        <v>419.84</v>
      </c>
      <c r="CI21" s="2">
        <v>1558840.89</v>
      </c>
      <c r="CJ21" s="2">
        <v>1377336.07</v>
      </c>
      <c r="CK21" s="2">
        <v>24003.98</v>
      </c>
      <c r="CL21" s="2">
        <v>1048162.52</v>
      </c>
      <c r="CM21" s="2">
        <v>273617.62</v>
      </c>
      <c r="CN21" s="2">
        <v>19433.75</v>
      </c>
      <c r="CO21" s="2">
        <v>12118.2</v>
      </c>
    </row>
    <row r="22" spans="1:93" x14ac:dyDescent="0.3">
      <c r="A22" s="1" t="s">
        <v>41</v>
      </c>
      <c r="B22" s="1" t="s">
        <v>31</v>
      </c>
      <c r="C22" s="2">
        <v>1065701.6200000001</v>
      </c>
      <c r="D22" s="2">
        <v>1018065.98</v>
      </c>
      <c r="E22" s="2">
        <v>1713.31</v>
      </c>
      <c r="F22" s="2">
        <v>1015036.12</v>
      </c>
      <c r="G22" s="2">
        <v>251.41</v>
      </c>
      <c r="H22" s="2">
        <v>1040.6300000000001</v>
      </c>
      <c r="I22" s="2">
        <v>24.51</v>
      </c>
      <c r="J22" s="2">
        <v>1030927.21</v>
      </c>
      <c r="K22" s="2">
        <v>1111396.2</v>
      </c>
      <c r="L22" s="2">
        <v>13.15</v>
      </c>
      <c r="M22" s="2">
        <v>1110362.32</v>
      </c>
      <c r="N22" s="2">
        <v>157.49</v>
      </c>
      <c r="O22" s="2">
        <v>840.79</v>
      </c>
      <c r="P22" s="2">
        <v>22.45</v>
      </c>
      <c r="Q22" s="2">
        <v>980067.14</v>
      </c>
      <c r="R22" s="2">
        <v>955352.37</v>
      </c>
      <c r="S22" s="2">
        <v>1445.62</v>
      </c>
      <c r="T22" s="2">
        <v>952757.9</v>
      </c>
      <c r="U22" s="2">
        <v>220.88</v>
      </c>
      <c r="V22" s="2">
        <v>905.52</v>
      </c>
      <c r="W22" s="2">
        <v>22.45</v>
      </c>
      <c r="X22" s="2">
        <v>1015098.7</v>
      </c>
      <c r="Y22" s="2">
        <v>949805.59</v>
      </c>
      <c r="Z22" s="2">
        <v>39.85</v>
      </c>
      <c r="AA22" s="2">
        <v>948282.71</v>
      </c>
      <c r="AB22" s="2">
        <v>259.41000000000003</v>
      </c>
      <c r="AC22" s="2">
        <v>1152.98</v>
      </c>
      <c r="AD22" s="2">
        <v>70.64</v>
      </c>
      <c r="AE22" s="2">
        <v>929628.36</v>
      </c>
      <c r="AF22" s="2">
        <v>948328.06</v>
      </c>
      <c r="AG22" s="2">
        <v>847.85</v>
      </c>
      <c r="AH22" s="2">
        <v>946170.18</v>
      </c>
      <c r="AI22" s="2">
        <v>167.31</v>
      </c>
      <c r="AJ22" s="2">
        <v>72.150000000000006</v>
      </c>
      <c r="AK22" s="2">
        <v>1070.57</v>
      </c>
      <c r="AL22" s="2">
        <v>904214.12</v>
      </c>
      <c r="AM22" s="2">
        <v>901827.11</v>
      </c>
      <c r="AN22" s="2">
        <v>677.02</v>
      </c>
      <c r="AO22" s="2">
        <v>898321.69</v>
      </c>
      <c r="AP22" s="2">
        <v>2786.52</v>
      </c>
      <c r="AQ22" s="2">
        <v>0</v>
      </c>
      <c r="AR22" s="2">
        <v>41.88</v>
      </c>
      <c r="AS22" s="2">
        <v>941682.47</v>
      </c>
      <c r="AT22" s="2">
        <v>816000.56</v>
      </c>
      <c r="AU22" s="2">
        <v>2748.48</v>
      </c>
      <c r="AV22" s="2">
        <v>812173.4</v>
      </c>
      <c r="AW22" s="2">
        <v>1036.8</v>
      </c>
      <c r="AX22" s="2">
        <v>0</v>
      </c>
      <c r="AY22" s="2">
        <v>41.88</v>
      </c>
      <c r="AZ22" s="2">
        <v>914138.03</v>
      </c>
      <c r="BA22" s="2">
        <v>905073.39</v>
      </c>
      <c r="BB22" s="2">
        <v>1348.05</v>
      </c>
      <c r="BC22" s="2">
        <v>902037.2</v>
      </c>
      <c r="BD22" s="2">
        <v>1646.26</v>
      </c>
      <c r="BE22" s="2">
        <v>0</v>
      </c>
      <c r="BF22" s="2">
        <v>41.88</v>
      </c>
      <c r="BG22" s="2">
        <v>902622.85</v>
      </c>
      <c r="BH22" s="2">
        <v>1030112.85</v>
      </c>
      <c r="BI22" s="2">
        <v>1050.79</v>
      </c>
      <c r="BJ22" s="2">
        <v>1019209.94</v>
      </c>
      <c r="BK22" s="2">
        <v>9815.09</v>
      </c>
      <c r="BL22" s="2">
        <v>0</v>
      </c>
      <c r="BM22" s="2">
        <v>37.03</v>
      </c>
      <c r="BN22" s="2">
        <v>896806.04</v>
      </c>
      <c r="BO22" s="2">
        <v>892002.73</v>
      </c>
      <c r="BP22" s="2">
        <v>40.700000000000003</v>
      </c>
      <c r="BQ22" s="2">
        <v>878419.01</v>
      </c>
      <c r="BR22" s="2">
        <v>13483.34</v>
      </c>
      <c r="BS22" s="2">
        <v>12.93</v>
      </c>
      <c r="BT22" s="2">
        <v>46.75</v>
      </c>
      <c r="BU22" s="2">
        <v>905339.48</v>
      </c>
      <c r="BV22" s="2">
        <v>874443.99</v>
      </c>
      <c r="BW22" s="2">
        <v>4.34</v>
      </c>
      <c r="BX22" s="2">
        <v>837247.81</v>
      </c>
      <c r="BY22" s="2">
        <v>37108.06</v>
      </c>
      <c r="BZ22" s="2">
        <v>22.45</v>
      </c>
      <c r="CA22" s="2">
        <v>61.33</v>
      </c>
      <c r="CB22" s="2">
        <v>911769.84</v>
      </c>
      <c r="CC22" s="2">
        <v>995858.42</v>
      </c>
      <c r="CD22" s="2">
        <v>9642.75</v>
      </c>
      <c r="CE22" s="2">
        <v>67050.570000000007</v>
      </c>
      <c r="CF22" s="2">
        <v>919081.32</v>
      </c>
      <c r="CG22" s="2">
        <v>27.31</v>
      </c>
      <c r="CH22" s="2">
        <v>56.47</v>
      </c>
      <c r="CI22" s="2">
        <v>11397995.859999999</v>
      </c>
      <c r="CJ22" s="2">
        <v>11398267.25</v>
      </c>
      <c r="CK22" s="2">
        <v>19571.91</v>
      </c>
      <c r="CL22" s="2">
        <v>10387068.85</v>
      </c>
      <c r="CM22" s="2">
        <v>986013.89</v>
      </c>
      <c r="CN22" s="2">
        <v>4074.76</v>
      </c>
      <c r="CO22" s="2">
        <v>1537.84</v>
      </c>
    </row>
    <row r="23" spans="1:93" x14ac:dyDescent="0.3">
      <c r="A23" s="1" t="s">
        <v>41</v>
      </c>
      <c r="B23" s="1" t="s">
        <v>32</v>
      </c>
      <c r="C23" s="2">
        <v>994733.25</v>
      </c>
      <c r="D23" s="2">
        <v>990194.17</v>
      </c>
      <c r="E23" s="2">
        <v>22069.14</v>
      </c>
      <c r="F23" s="2">
        <v>966171.86</v>
      </c>
      <c r="G23" s="2">
        <v>599.22</v>
      </c>
      <c r="H23" s="2">
        <v>1302.1300000000001</v>
      </c>
      <c r="I23" s="2">
        <v>51.82</v>
      </c>
      <c r="J23" s="2">
        <v>938789.54</v>
      </c>
      <c r="K23" s="2">
        <v>941978.61</v>
      </c>
      <c r="L23" s="2">
        <v>7293.68</v>
      </c>
      <c r="M23" s="2">
        <v>933200.65</v>
      </c>
      <c r="N23" s="2">
        <v>1341.84</v>
      </c>
      <c r="O23" s="2">
        <v>142.44</v>
      </c>
      <c r="P23" s="2">
        <v>0</v>
      </c>
      <c r="Q23" s="2">
        <v>954704.37</v>
      </c>
      <c r="R23" s="2">
        <v>952864.75</v>
      </c>
      <c r="S23" s="2">
        <v>944.13</v>
      </c>
      <c r="T23" s="2">
        <v>950468.57</v>
      </c>
      <c r="U23" s="2">
        <v>1313.44</v>
      </c>
      <c r="V23" s="2">
        <v>138.61000000000001</v>
      </c>
      <c r="W23" s="2">
        <v>0</v>
      </c>
      <c r="X23" s="2">
        <v>917451.47</v>
      </c>
      <c r="Y23" s="2">
        <v>914942.79</v>
      </c>
      <c r="Z23" s="2">
        <v>689.19</v>
      </c>
      <c r="AA23" s="2">
        <v>913366.67</v>
      </c>
      <c r="AB23" s="2">
        <v>698.45</v>
      </c>
      <c r="AC23" s="2">
        <v>188.48</v>
      </c>
      <c r="AD23" s="2">
        <v>0</v>
      </c>
      <c r="AE23" s="2">
        <v>868070.74</v>
      </c>
      <c r="AF23" s="2">
        <v>862461.43</v>
      </c>
      <c r="AG23" s="2">
        <v>826.22</v>
      </c>
      <c r="AH23" s="2">
        <v>860183.53</v>
      </c>
      <c r="AI23" s="2">
        <v>1190.3900000000001</v>
      </c>
      <c r="AJ23" s="2">
        <v>261.29000000000002</v>
      </c>
      <c r="AK23" s="2">
        <v>0</v>
      </c>
      <c r="AL23" s="2">
        <v>870418</v>
      </c>
      <c r="AM23" s="2">
        <v>865560.91</v>
      </c>
      <c r="AN23" s="2">
        <v>359.04</v>
      </c>
      <c r="AO23" s="2">
        <v>863151.17</v>
      </c>
      <c r="AP23" s="2">
        <v>2751.07</v>
      </c>
      <c r="AQ23" s="2">
        <v>-700.37</v>
      </c>
      <c r="AR23" s="2">
        <v>0</v>
      </c>
      <c r="AS23" s="2">
        <v>844486.81</v>
      </c>
      <c r="AT23" s="2">
        <v>842694.92</v>
      </c>
      <c r="AU23" s="2">
        <v>334.98</v>
      </c>
      <c r="AV23" s="2">
        <v>838530.81</v>
      </c>
      <c r="AW23" s="2">
        <v>3609.29</v>
      </c>
      <c r="AX23" s="2">
        <v>154.61000000000001</v>
      </c>
      <c r="AY23" s="2">
        <v>65.23</v>
      </c>
      <c r="AZ23" s="2">
        <v>777143.96</v>
      </c>
      <c r="BA23" s="2">
        <v>769666.58</v>
      </c>
      <c r="BB23" s="2">
        <v>10434.790000000001</v>
      </c>
      <c r="BC23" s="2">
        <v>757242.98</v>
      </c>
      <c r="BD23" s="2">
        <v>1816.78</v>
      </c>
      <c r="BE23" s="2">
        <v>161.91999999999999</v>
      </c>
      <c r="BF23" s="2">
        <v>10.11</v>
      </c>
      <c r="BG23" s="2">
        <v>925526.52</v>
      </c>
      <c r="BH23" s="2">
        <v>925732.3</v>
      </c>
      <c r="BI23" s="2">
        <v>274.10000000000002</v>
      </c>
      <c r="BJ23" s="2">
        <v>920132.63</v>
      </c>
      <c r="BK23" s="2">
        <v>5003.8999999999996</v>
      </c>
      <c r="BL23" s="2">
        <v>311.56</v>
      </c>
      <c r="BM23" s="2">
        <v>10.11</v>
      </c>
      <c r="BN23" s="2">
        <v>859774.42</v>
      </c>
      <c r="BO23" s="2">
        <v>850701.34</v>
      </c>
      <c r="BP23" s="2">
        <v>4419.2299999999996</v>
      </c>
      <c r="BQ23" s="2">
        <v>834169.75</v>
      </c>
      <c r="BR23" s="2">
        <v>11486.65</v>
      </c>
      <c r="BS23" s="2">
        <v>279.05</v>
      </c>
      <c r="BT23" s="2">
        <v>346.66</v>
      </c>
      <c r="BU23" s="2">
        <v>844961.86</v>
      </c>
      <c r="BV23" s="2">
        <v>843478.05</v>
      </c>
      <c r="BW23" s="2">
        <v>-765.36</v>
      </c>
      <c r="BX23" s="2">
        <v>790486.27</v>
      </c>
      <c r="BY23" s="2">
        <v>52955.92</v>
      </c>
      <c r="BZ23" s="2">
        <v>275.04000000000002</v>
      </c>
      <c r="CA23" s="2">
        <v>526.17999999999995</v>
      </c>
      <c r="CB23" s="2">
        <v>960265.93</v>
      </c>
      <c r="CC23" s="2">
        <v>958980.98</v>
      </c>
      <c r="CD23" s="2">
        <v>65230.66</v>
      </c>
      <c r="CE23" s="2">
        <v>238002.95</v>
      </c>
      <c r="CF23" s="2">
        <v>654717.44999999995</v>
      </c>
      <c r="CG23" s="2">
        <v>301.88</v>
      </c>
      <c r="CH23" s="2">
        <v>728.04</v>
      </c>
      <c r="CI23" s="2">
        <v>10756326.869999999</v>
      </c>
      <c r="CJ23" s="2">
        <v>10719256.83</v>
      </c>
      <c r="CK23" s="2">
        <v>112109.8</v>
      </c>
      <c r="CL23" s="2">
        <v>9865107.8399999999</v>
      </c>
      <c r="CM23" s="2">
        <v>737484.4</v>
      </c>
      <c r="CN23" s="2">
        <v>2816.64</v>
      </c>
      <c r="CO23" s="2">
        <v>1738.15</v>
      </c>
    </row>
    <row r="24" spans="1:93" x14ac:dyDescent="0.3">
      <c r="A24" s="1" t="s">
        <v>41</v>
      </c>
      <c r="B24" s="1" t="s">
        <v>33</v>
      </c>
      <c r="C24" s="2">
        <v>595245.35</v>
      </c>
      <c r="D24" s="2">
        <v>608203.56999999995</v>
      </c>
      <c r="E24" s="2">
        <v>36.56</v>
      </c>
      <c r="F24" s="2">
        <v>605834.49</v>
      </c>
      <c r="G24" s="2">
        <v>2332.52</v>
      </c>
      <c r="H24" s="2">
        <v>0</v>
      </c>
      <c r="I24" s="2">
        <v>0</v>
      </c>
      <c r="J24" s="2">
        <v>566898.28</v>
      </c>
      <c r="K24" s="2">
        <v>511737.63</v>
      </c>
      <c r="L24" s="2">
        <v>279.89</v>
      </c>
      <c r="M24" s="2">
        <v>509539.95</v>
      </c>
      <c r="N24" s="2">
        <v>1917.79</v>
      </c>
      <c r="O24" s="2">
        <v>0</v>
      </c>
      <c r="P24" s="2">
        <v>0</v>
      </c>
      <c r="Q24" s="2">
        <v>565828.04</v>
      </c>
      <c r="R24" s="2">
        <v>619712.07999999996</v>
      </c>
      <c r="S24" s="2">
        <v>25806.720000000001</v>
      </c>
      <c r="T24" s="2">
        <v>591925.38</v>
      </c>
      <c r="U24" s="2">
        <v>1979.98</v>
      </c>
      <c r="V24" s="2">
        <v>0</v>
      </c>
      <c r="W24" s="2">
        <v>0</v>
      </c>
      <c r="X24" s="2">
        <v>510453.85</v>
      </c>
      <c r="Y24" s="2">
        <v>510453.85</v>
      </c>
      <c r="Z24" s="2">
        <v>0</v>
      </c>
      <c r="AA24" s="2">
        <v>508480.69</v>
      </c>
      <c r="AB24" s="2">
        <v>1973.16</v>
      </c>
      <c r="AC24" s="2">
        <v>0</v>
      </c>
      <c r="AD24" s="2">
        <v>0</v>
      </c>
      <c r="AE24" s="2">
        <v>497691.85</v>
      </c>
      <c r="AF24" s="2">
        <v>497691.85</v>
      </c>
      <c r="AG24" s="2">
        <v>0</v>
      </c>
      <c r="AH24" s="2">
        <v>495684.61</v>
      </c>
      <c r="AI24" s="2">
        <v>2007.24</v>
      </c>
      <c r="AJ24" s="2">
        <v>0</v>
      </c>
      <c r="AK24" s="2">
        <v>0</v>
      </c>
      <c r="AL24" s="2">
        <v>507054.65</v>
      </c>
      <c r="AM24" s="2">
        <v>507054.65</v>
      </c>
      <c r="AN24" s="2">
        <v>0</v>
      </c>
      <c r="AO24" s="2">
        <v>505081.49</v>
      </c>
      <c r="AP24" s="2">
        <v>1973.16</v>
      </c>
      <c r="AQ24" s="2">
        <v>0</v>
      </c>
      <c r="AR24" s="2">
        <v>0</v>
      </c>
      <c r="AS24" s="2">
        <v>485841.63</v>
      </c>
      <c r="AT24" s="2">
        <v>485441.26</v>
      </c>
      <c r="AU24" s="2">
        <v>54.39</v>
      </c>
      <c r="AV24" s="2">
        <v>483297.86</v>
      </c>
      <c r="AW24" s="2">
        <v>2089.0100000000002</v>
      </c>
      <c r="AX24" s="2">
        <v>0</v>
      </c>
      <c r="AY24" s="2">
        <v>0</v>
      </c>
      <c r="AZ24" s="2">
        <v>479194.71</v>
      </c>
      <c r="BA24" s="2">
        <v>290391.59000000003</v>
      </c>
      <c r="BB24" s="2">
        <v>0</v>
      </c>
      <c r="BC24" s="2">
        <v>288411.61</v>
      </c>
      <c r="BD24" s="2">
        <v>1979.98</v>
      </c>
      <c r="BE24" s="2">
        <v>0</v>
      </c>
      <c r="BF24" s="2">
        <v>0</v>
      </c>
      <c r="BG24" s="2">
        <v>328430.44</v>
      </c>
      <c r="BH24" s="2">
        <v>518508.46</v>
      </c>
      <c r="BI24" s="2">
        <v>0</v>
      </c>
      <c r="BJ24" s="2">
        <v>516473.96</v>
      </c>
      <c r="BK24" s="2">
        <v>2034.5</v>
      </c>
      <c r="BL24" s="2">
        <v>0</v>
      </c>
      <c r="BM24" s="2">
        <v>0</v>
      </c>
      <c r="BN24" s="2">
        <v>588496.29</v>
      </c>
      <c r="BO24" s="2">
        <v>589633.65</v>
      </c>
      <c r="BP24" s="2">
        <v>26741.56</v>
      </c>
      <c r="BQ24" s="2">
        <v>495400.57</v>
      </c>
      <c r="BR24" s="2">
        <v>67491.520000000004</v>
      </c>
      <c r="BS24" s="2">
        <v>0</v>
      </c>
      <c r="BT24" s="2">
        <v>0</v>
      </c>
      <c r="BU24" s="2">
        <v>463130.37</v>
      </c>
      <c r="BV24" s="2">
        <v>463130.37</v>
      </c>
      <c r="BW24" s="2">
        <v>0</v>
      </c>
      <c r="BX24" s="2">
        <v>455825.58</v>
      </c>
      <c r="BY24" s="2">
        <v>7304.79</v>
      </c>
      <c r="BZ24" s="2">
        <v>0</v>
      </c>
      <c r="CA24" s="2">
        <v>0</v>
      </c>
      <c r="CB24" s="2">
        <v>512769.92</v>
      </c>
      <c r="CC24" s="2">
        <v>511218.63</v>
      </c>
      <c r="CD24" s="2">
        <v>0</v>
      </c>
      <c r="CE24" s="2">
        <v>507736.11</v>
      </c>
      <c r="CF24" s="2">
        <v>3482.52</v>
      </c>
      <c r="CG24" s="2">
        <v>0</v>
      </c>
      <c r="CH24" s="2">
        <v>0</v>
      </c>
      <c r="CI24" s="2">
        <v>6101035.3799999999</v>
      </c>
      <c r="CJ24" s="2">
        <v>6113177.5899999999</v>
      </c>
      <c r="CK24" s="2">
        <v>52919.12</v>
      </c>
      <c r="CL24" s="2">
        <v>5963692.2999999998</v>
      </c>
      <c r="CM24" s="2">
        <v>96566.17</v>
      </c>
      <c r="CN24" s="2">
        <v>0</v>
      </c>
      <c r="CO24" s="2">
        <v>0</v>
      </c>
    </row>
    <row r="25" spans="1:93" x14ac:dyDescent="0.3">
      <c r="A25" s="1" t="s">
        <v>41</v>
      </c>
      <c r="B25" s="1" t="s">
        <v>34</v>
      </c>
      <c r="C25" s="2">
        <v>706661.67</v>
      </c>
      <c r="D25" s="2">
        <v>667352.44999999995</v>
      </c>
      <c r="E25" s="2">
        <v>12378.36</v>
      </c>
      <c r="F25" s="2">
        <v>637657.48</v>
      </c>
      <c r="G25" s="2">
        <v>8004.72</v>
      </c>
      <c r="H25" s="2">
        <v>5239.74</v>
      </c>
      <c r="I25" s="2">
        <v>4072.15</v>
      </c>
      <c r="J25" s="2">
        <v>678432.43</v>
      </c>
      <c r="K25" s="2">
        <v>639932.81000000006</v>
      </c>
      <c r="L25" s="2">
        <v>7032.48</v>
      </c>
      <c r="M25" s="2">
        <v>615952.48</v>
      </c>
      <c r="N25" s="2">
        <v>7821.25</v>
      </c>
      <c r="O25" s="2">
        <v>4865.38</v>
      </c>
      <c r="P25" s="2">
        <v>4261.22</v>
      </c>
      <c r="Q25" s="2">
        <v>685792.98</v>
      </c>
      <c r="R25" s="2">
        <v>648274.56000000006</v>
      </c>
      <c r="S25" s="2">
        <v>3092.93</v>
      </c>
      <c r="T25" s="2">
        <v>626943.51</v>
      </c>
      <c r="U25" s="2">
        <v>9166.3799999999992</v>
      </c>
      <c r="V25" s="2">
        <v>4578.8100000000004</v>
      </c>
      <c r="W25" s="2">
        <v>4492.93</v>
      </c>
      <c r="X25" s="2">
        <v>674365.78</v>
      </c>
      <c r="Y25" s="2">
        <v>637295.06999999995</v>
      </c>
      <c r="Z25" s="2">
        <v>1560.67</v>
      </c>
      <c r="AA25" s="2">
        <v>617378.03</v>
      </c>
      <c r="AB25" s="2">
        <v>9427.4500000000007</v>
      </c>
      <c r="AC25" s="2">
        <v>4555.79</v>
      </c>
      <c r="AD25" s="2">
        <v>4373.13</v>
      </c>
      <c r="AE25" s="2">
        <v>655746.78</v>
      </c>
      <c r="AF25" s="2">
        <v>619816.93999999994</v>
      </c>
      <c r="AG25" s="2">
        <v>2781.01</v>
      </c>
      <c r="AH25" s="2">
        <v>598082.24</v>
      </c>
      <c r="AI25" s="2">
        <v>10541.93</v>
      </c>
      <c r="AJ25" s="2">
        <v>4379.93</v>
      </c>
      <c r="AK25" s="2">
        <v>4031.83</v>
      </c>
      <c r="AL25" s="2">
        <v>660816.07999999996</v>
      </c>
      <c r="AM25" s="2">
        <v>625773.77</v>
      </c>
      <c r="AN25" s="2">
        <v>3290.72</v>
      </c>
      <c r="AO25" s="2">
        <v>601106.97</v>
      </c>
      <c r="AP25" s="2">
        <v>12073.67</v>
      </c>
      <c r="AQ25" s="2">
        <v>5016.1499999999996</v>
      </c>
      <c r="AR25" s="2">
        <v>4286.26</v>
      </c>
      <c r="AS25" s="2">
        <v>693483.07</v>
      </c>
      <c r="AT25" s="2">
        <v>648397.37</v>
      </c>
      <c r="AU25" s="2">
        <v>1196.19</v>
      </c>
      <c r="AV25" s="2">
        <v>619700.78</v>
      </c>
      <c r="AW25" s="2">
        <v>16018.76</v>
      </c>
      <c r="AX25" s="2">
        <v>6279.42</v>
      </c>
      <c r="AY25" s="2">
        <v>5202.22</v>
      </c>
      <c r="AZ25" s="2">
        <v>637950.73</v>
      </c>
      <c r="BA25" s="2">
        <v>597660.99</v>
      </c>
      <c r="BB25" s="2">
        <v>1970.63</v>
      </c>
      <c r="BC25" s="2">
        <v>567821.43000000005</v>
      </c>
      <c r="BD25" s="2">
        <v>16472.580000000002</v>
      </c>
      <c r="BE25" s="2">
        <v>6026.61</v>
      </c>
      <c r="BF25" s="2">
        <v>5369.74</v>
      </c>
      <c r="BG25" s="2">
        <v>668933.98</v>
      </c>
      <c r="BH25" s="2">
        <v>640089.28</v>
      </c>
      <c r="BI25" s="2">
        <v>783.39</v>
      </c>
      <c r="BJ25" s="2">
        <v>601239.41</v>
      </c>
      <c r="BK25" s="2">
        <v>25735.09</v>
      </c>
      <c r="BL25" s="2">
        <v>6193.68</v>
      </c>
      <c r="BM25" s="2">
        <v>6137.71</v>
      </c>
      <c r="BN25" s="2">
        <v>659476.65</v>
      </c>
      <c r="BO25" s="2">
        <v>617446.88</v>
      </c>
      <c r="BP25" s="2">
        <v>1265.5999999999999</v>
      </c>
      <c r="BQ25" s="2">
        <v>568189.78</v>
      </c>
      <c r="BR25" s="2">
        <v>36597.17</v>
      </c>
      <c r="BS25" s="2">
        <v>6086.74</v>
      </c>
      <c r="BT25" s="2">
        <v>5307.59</v>
      </c>
      <c r="BU25" s="2">
        <v>657098.84</v>
      </c>
      <c r="BV25" s="2">
        <v>617551.31999999995</v>
      </c>
      <c r="BW25" s="2">
        <v>834.42</v>
      </c>
      <c r="BX25" s="2">
        <v>539913.97</v>
      </c>
      <c r="BY25" s="2">
        <v>65270.01</v>
      </c>
      <c r="BZ25" s="2">
        <v>5744.62</v>
      </c>
      <c r="CA25" s="2">
        <v>5788.3</v>
      </c>
      <c r="CB25" s="2">
        <v>683007.58</v>
      </c>
      <c r="CC25" s="2">
        <v>639512.6</v>
      </c>
      <c r="CD25" s="2">
        <v>1190.67</v>
      </c>
      <c r="CE25" s="2">
        <v>218114.06</v>
      </c>
      <c r="CF25" s="2">
        <v>408281.15</v>
      </c>
      <c r="CG25" s="2">
        <v>5686.41</v>
      </c>
      <c r="CH25" s="2">
        <v>6240.31</v>
      </c>
      <c r="CI25" s="2">
        <v>8061766.5700000003</v>
      </c>
      <c r="CJ25" s="2">
        <v>7599104.04</v>
      </c>
      <c r="CK25" s="2">
        <v>37377.07</v>
      </c>
      <c r="CL25" s="2">
        <v>6812100.1399999997</v>
      </c>
      <c r="CM25" s="2">
        <v>625410.16</v>
      </c>
      <c r="CN25" s="2">
        <v>64653.279999999999</v>
      </c>
      <c r="CO25" s="2">
        <v>59563.39</v>
      </c>
    </row>
    <row r="26" spans="1:93" x14ac:dyDescent="0.3">
      <c r="A26" s="1" t="s">
        <v>41</v>
      </c>
      <c r="B26" s="1" t="s">
        <v>35</v>
      </c>
      <c r="C26" s="2">
        <v>2557773.85</v>
      </c>
      <c r="D26" s="2">
        <v>2569173.56</v>
      </c>
      <c r="E26" s="2">
        <v>12969.49</v>
      </c>
      <c r="F26" s="2">
        <v>2552511.9900000002</v>
      </c>
      <c r="G26" s="2">
        <v>2679.44</v>
      </c>
      <c r="H26" s="2">
        <v>1012.64</v>
      </c>
      <c r="I26" s="2">
        <v>0</v>
      </c>
      <c r="J26" s="2">
        <v>2845634.57</v>
      </c>
      <c r="K26" s="2">
        <v>2821250.16</v>
      </c>
      <c r="L26" s="2">
        <v>4008.21</v>
      </c>
      <c r="M26" s="2">
        <v>2816202.13</v>
      </c>
      <c r="N26" s="2">
        <v>85.15</v>
      </c>
      <c r="O26" s="2">
        <v>954.67</v>
      </c>
      <c r="P26" s="2">
        <v>0</v>
      </c>
      <c r="Q26" s="2">
        <v>2805092</v>
      </c>
      <c r="R26" s="2">
        <v>2784502.81</v>
      </c>
      <c r="S26" s="2">
        <v>1062.1600000000001</v>
      </c>
      <c r="T26" s="2">
        <v>2782479.24</v>
      </c>
      <c r="U26" s="2">
        <v>87.28</v>
      </c>
      <c r="V26" s="2">
        <v>874.13</v>
      </c>
      <c r="W26" s="2">
        <v>0</v>
      </c>
      <c r="X26" s="2">
        <v>2554001.14</v>
      </c>
      <c r="Y26" s="2">
        <v>2538471.2200000002</v>
      </c>
      <c r="Z26" s="2">
        <v>-17591.16</v>
      </c>
      <c r="AA26" s="2">
        <v>2555505.7000000002</v>
      </c>
      <c r="AB26" s="2">
        <v>-469.77</v>
      </c>
      <c r="AC26" s="2">
        <v>1026.45</v>
      </c>
      <c r="AD26" s="2">
        <v>0</v>
      </c>
      <c r="AE26" s="2">
        <v>2283433.2200000002</v>
      </c>
      <c r="AF26" s="2">
        <v>2285807.63</v>
      </c>
      <c r="AG26" s="2">
        <v>105.06</v>
      </c>
      <c r="AH26" s="2">
        <v>2284952.5499999998</v>
      </c>
      <c r="AI26" s="2">
        <v>83.02</v>
      </c>
      <c r="AJ26" s="2">
        <v>667</v>
      </c>
      <c r="AK26" s="2">
        <v>0</v>
      </c>
      <c r="AL26" s="2">
        <v>2339576.3199999998</v>
      </c>
      <c r="AM26" s="2">
        <v>2332932.92</v>
      </c>
      <c r="AN26" s="2">
        <v>2949.71</v>
      </c>
      <c r="AO26" s="2">
        <v>2328988.73</v>
      </c>
      <c r="AP26" s="2">
        <v>83.02</v>
      </c>
      <c r="AQ26" s="2">
        <v>911.46</v>
      </c>
      <c r="AR26" s="2">
        <v>0</v>
      </c>
      <c r="AS26" s="2">
        <v>2425358.2599999998</v>
      </c>
      <c r="AT26" s="2">
        <v>2415479.67</v>
      </c>
      <c r="AU26" s="2">
        <v>634.82000000000005</v>
      </c>
      <c r="AV26" s="2">
        <v>2358433.41</v>
      </c>
      <c r="AW26" s="2">
        <v>55483.89</v>
      </c>
      <c r="AX26" s="2">
        <v>927.55</v>
      </c>
      <c r="AY26" s="2">
        <v>0</v>
      </c>
      <c r="AZ26" s="2">
        <v>2381810.17</v>
      </c>
      <c r="BA26" s="2">
        <v>2386352.2999999998</v>
      </c>
      <c r="BB26" s="2">
        <v>311.33999999999997</v>
      </c>
      <c r="BC26" s="2">
        <v>2376458.4700000002</v>
      </c>
      <c r="BD26" s="2">
        <v>8287.4699999999993</v>
      </c>
      <c r="BE26" s="2">
        <v>1295.02</v>
      </c>
      <c r="BF26" s="2">
        <v>0</v>
      </c>
      <c r="BG26" s="2">
        <v>2173491.92</v>
      </c>
      <c r="BH26" s="2">
        <v>2234710.59</v>
      </c>
      <c r="BI26" s="2">
        <v>-4958.6400000000003</v>
      </c>
      <c r="BJ26" s="2">
        <v>2207375.44</v>
      </c>
      <c r="BK26" s="2">
        <v>26881.11</v>
      </c>
      <c r="BL26" s="2">
        <v>5412.68</v>
      </c>
      <c r="BM26" s="2">
        <v>0</v>
      </c>
      <c r="BN26" s="2">
        <v>2242886.0499999998</v>
      </c>
      <c r="BO26" s="2">
        <v>2260915.4700000002</v>
      </c>
      <c r="BP26" s="2">
        <v>0</v>
      </c>
      <c r="BQ26" s="2">
        <v>2193782.2400000002</v>
      </c>
      <c r="BR26" s="2">
        <v>63096.24</v>
      </c>
      <c r="BS26" s="2">
        <v>4036.99</v>
      </c>
      <c r="BT26" s="2">
        <v>0</v>
      </c>
      <c r="BU26" s="2">
        <v>2391459.73</v>
      </c>
      <c r="BV26" s="2">
        <v>2375027.17</v>
      </c>
      <c r="BW26" s="2">
        <v>-6006.29</v>
      </c>
      <c r="BX26" s="2">
        <v>2241021.62</v>
      </c>
      <c r="BY26" s="2">
        <v>136416.64000000001</v>
      </c>
      <c r="BZ26" s="2">
        <v>3595.2</v>
      </c>
      <c r="CA26" s="2">
        <v>0</v>
      </c>
      <c r="CB26" s="2">
        <v>2445185.58</v>
      </c>
      <c r="CC26" s="2">
        <v>2430567.73</v>
      </c>
      <c r="CD26" s="2">
        <v>0</v>
      </c>
      <c r="CE26" s="2">
        <v>490286.01</v>
      </c>
      <c r="CF26" s="2">
        <v>1938182.31</v>
      </c>
      <c r="CG26" s="2">
        <v>1525.94</v>
      </c>
      <c r="CH26" s="2">
        <v>573.47</v>
      </c>
      <c r="CI26" s="2">
        <v>29445702.809999999</v>
      </c>
      <c r="CJ26" s="2">
        <v>29435191.23</v>
      </c>
      <c r="CK26" s="2">
        <v>-6515.3</v>
      </c>
      <c r="CL26" s="2">
        <v>27187997.530000001</v>
      </c>
      <c r="CM26" s="2">
        <v>2230895.7999999998</v>
      </c>
      <c r="CN26" s="2">
        <v>22239.73</v>
      </c>
      <c r="CO26" s="2">
        <v>573.47</v>
      </c>
    </row>
    <row r="27" spans="1:93" x14ac:dyDescent="0.3">
      <c r="A27" s="1" t="s">
        <v>41</v>
      </c>
      <c r="B27" s="1" t="s">
        <v>36</v>
      </c>
      <c r="C27" s="2">
        <v>-27433.65</v>
      </c>
      <c r="D27" s="2">
        <v>61171.94</v>
      </c>
      <c r="E27" s="2">
        <v>-499.6</v>
      </c>
      <c r="F27" s="2">
        <v>60359.21</v>
      </c>
      <c r="G27" s="2">
        <v>1016.05</v>
      </c>
      <c r="H27" s="2">
        <v>296.27999999999997</v>
      </c>
      <c r="I27" s="2">
        <v>0</v>
      </c>
      <c r="J27" s="2">
        <v>69254.14</v>
      </c>
      <c r="K27" s="2">
        <v>55240.15</v>
      </c>
      <c r="L27" s="2">
        <v>411.77</v>
      </c>
      <c r="M27" s="2">
        <v>48939.54</v>
      </c>
      <c r="N27" s="2">
        <v>876.38</v>
      </c>
      <c r="O27" s="2">
        <v>5012.46</v>
      </c>
      <c r="P27" s="2">
        <v>0</v>
      </c>
      <c r="Q27" s="2">
        <v>67841.64</v>
      </c>
      <c r="R27" s="2">
        <v>58192.89</v>
      </c>
      <c r="S27" s="2">
        <v>468.92</v>
      </c>
      <c r="T27" s="2">
        <v>50171.34</v>
      </c>
      <c r="U27" s="2">
        <v>1273.01</v>
      </c>
      <c r="V27" s="2">
        <v>6279.62</v>
      </c>
      <c r="W27" s="2">
        <v>0</v>
      </c>
      <c r="X27" s="2">
        <v>68584.2</v>
      </c>
      <c r="Y27" s="2">
        <v>54114.97</v>
      </c>
      <c r="Z27" s="2">
        <v>1749.08</v>
      </c>
      <c r="AA27" s="2">
        <v>47168.62</v>
      </c>
      <c r="AB27" s="2">
        <v>1912.89</v>
      </c>
      <c r="AC27" s="2">
        <v>3284.38</v>
      </c>
      <c r="AD27" s="2">
        <v>0</v>
      </c>
      <c r="AE27" s="2">
        <v>66227.759999999995</v>
      </c>
      <c r="AF27" s="2">
        <v>54900.22</v>
      </c>
      <c r="AG27" s="2">
        <v>-2577.2600000000002</v>
      </c>
      <c r="AH27" s="2">
        <v>52799.25</v>
      </c>
      <c r="AI27" s="2">
        <v>1992.52</v>
      </c>
      <c r="AJ27" s="2">
        <v>2685.71</v>
      </c>
      <c r="AK27" s="2">
        <v>0</v>
      </c>
      <c r="AL27" s="2">
        <v>76614.600000000006</v>
      </c>
      <c r="AM27" s="2">
        <v>61039.58</v>
      </c>
      <c r="AN27" s="2">
        <v>2688.83</v>
      </c>
      <c r="AO27" s="2">
        <v>49500.02</v>
      </c>
      <c r="AP27" s="2">
        <v>6460.32</v>
      </c>
      <c r="AQ27" s="2">
        <v>2390.41</v>
      </c>
      <c r="AR27" s="2">
        <v>0</v>
      </c>
      <c r="AS27" s="2">
        <v>73009.320000000007</v>
      </c>
      <c r="AT27" s="2">
        <v>56174.06</v>
      </c>
      <c r="AU27" s="2">
        <v>766.25</v>
      </c>
      <c r="AV27" s="2">
        <v>48188.34</v>
      </c>
      <c r="AW27" s="2">
        <v>4194.58</v>
      </c>
      <c r="AX27" s="2">
        <v>731.39</v>
      </c>
      <c r="AY27" s="2">
        <v>2293.5</v>
      </c>
      <c r="AZ27" s="2">
        <v>71726.509999999995</v>
      </c>
      <c r="BA27" s="2">
        <v>58581.42</v>
      </c>
      <c r="BB27" s="2">
        <v>2217.79</v>
      </c>
      <c r="BC27" s="2">
        <v>46545.96</v>
      </c>
      <c r="BD27" s="2">
        <v>6884.55</v>
      </c>
      <c r="BE27" s="2">
        <v>527.92999999999995</v>
      </c>
      <c r="BF27" s="2">
        <v>2405.19</v>
      </c>
      <c r="BG27" s="2">
        <v>60238.76</v>
      </c>
      <c r="BH27" s="2">
        <v>67645.11</v>
      </c>
      <c r="BI27" s="2">
        <v>21827.22</v>
      </c>
      <c r="BJ27" s="2">
        <v>34252.5</v>
      </c>
      <c r="BK27" s="2">
        <v>8671.16</v>
      </c>
      <c r="BL27" s="2">
        <v>236.41</v>
      </c>
      <c r="BM27" s="2">
        <v>2657.82</v>
      </c>
      <c r="BN27" s="2">
        <v>72013.100000000006</v>
      </c>
      <c r="BO27" s="2">
        <v>69930.42</v>
      </c>
      <c r="BP27" s="2">
        <v>7279.6</v>
      </c>
      <c r="BQ27" s="2">
        <v>42421.06</v>
      </c>
      <c r="BR27" s="2">
        <v>17120.57</v>
      </c>
      <c r="BS27" s="2">
        <v>739.73</v>
      </c>
      <c r="BT27" s="2">
        <v>2369.46</v>
      </c>
      <c r="BU27" s="2">
        <v>62523.09</v>
      </c>
      <c r="BV27" s="2">
        <v>56022.01</v>
      </c>
      <c r="BW27" s="2">
        <v>1493.56</v>
      </c>
      <c r="BX27" s="2">
        <v>43682.75</v>
      </c>
      <c r="BY27" s="2">
        <v>4946.37</v>
      </c>
      <c r="BZ27" s="2">
        <v>2894.94</v>
      </c>
      <c r="CA27" s="2">
        <v>3004.39</v>
      </c>
      <c r="CB27" s="2">
        <v>73697.06</v>
      </c>
      <c r="CC27" s="2">
        <v>65766.710000000006</v>
      </c>
      <c r="CD27" s="2">
        <v>1514.02</v>
      </c>
      <c r="CE27" s="2">
        <v>14112.82</v>
      </c>
      <c r="CF27" s="2">
        <v>37725.089999999997</v>
      </c>
      <c r="CG27" s="2">
        <v>1811.13</v>
      </c>
      <c r="CH27" s="2">
        <v>10603.65</v>
      </c>
      <c r="CI27" s="2">
        <v>734296.53</v>
      </c>
      <c r="CJ27" s="2">
        <v>718779.48</v>
      </c>
      <c r="CK27" s="2">
        <v>37340.18</v>
      </c>
      <c r="CL27" s="2">
        <v>538141.41</v>
      </c>
      <c r="CM27" s="2">
        <v>93073.49</v>
      </c>
      <c r="CN27" s="2">
        <v>26890.39</v>
      </c>
      <c r="CO27" s="2">
        <v>23334.01</v>
      </c>
    </row>
    <row r="28" spans="1:93" x14ac:dyDescent="0.3">
      <c r="A28" s="1" t="s">
        <v>41</v>
      </c>
      <c r="B28" s="1" t="s">
        <v>37</v>
      </c>
      <c r="C28" s="2">
        <v>1152859.95</v>
      </c>
      <c r="D28" s="2">
        <v>856215.61</v>
      </c>
      <c r="E28" s="2">
        <v>6450.64</v>
      </c>
      <c r="F28" s="2">
        <v>846017.34</v>
      </c>
      <c r="G28" s="2">
        <v>3747.63</v>
      </c>
      <c r="H28" s="2">
        <v>0</v>
      </c>
      <c r="I28" s="2">
        <v>0</v>
      </c>
      <c r="J28" s="2">
        <v>1404261.85</v>
      </c>
      <c r="K28" s="2">
        <v>1338168.52</v>
      </c>
      <c r="L28" s="2">
        <v>1992.25</v>
      </c>
      <c r="M28" s="2">
        <v>1332684.7</v>
      </c>
      <c r="N28" s="2">
        <v>3491.57</v>
      </c>
      <c r="O28" s="2">
        <v>0</v>
      </c>
      <c r="P28" s="2">
        <v>0</v>
      </c>
      <c r="Q28" s="2">
        <v>1214238.77</v>
      </c>
      <c r="R28" s="2">
        <v>1102918.58</v>
      </c>
      <c r="S28" s="2">
        <v>35634.57</v>
      </c>
      <c r="T28" s="2">
        <v>1060662.8600000001</v>
      </c>
      <c r="U28" s="2">
        <v>6621.15</v>
      </c>
      <c r="V28" s="2">
        <v>0</v>
      </c>
      <c r="W28" s="2">
        <v>0</v>
      </c>
      <c r="X28" s="2">
        <v>1251952.8899999999</v>
      </c>
      <c r="Y28" s="2">
        <v>1356572.91</v>
      </c>
      <c r="Z28" s="2">
        <v>3476.63</v>
      </c>
      <c r="AA28" s="2">
        <v>1349005.37</v>
      </c>
      <c r="AB28" s="2">
        <v>4090.91</v>
      </c>
      <c r="AC28" s="2">
        <v>0</v>
      </c>
      <c r="AD28" s="2">
        <v>0</v>
      </c>
      <c r="AE28" s="2">
        <v>1035085.31</v>
      </c>
      <c r="AF28" s="2">
        <v>1049793.6499999999</v>
      </c>
      <c r="AG28" s="2">
        <v>2179.9699999999998</v>
      </c>
      <c r="AH28" s="2">
        <v>1045216.54</v>
      </c>
      <c r="AI28" s="2">
        <v>2397.14</v>
      </c>
      <c r="AJ28" s="2">
        <v>0</v>
      </c>
      <c r="AK28" s="2">
        <v>0</v>
      </c>
      <c r="AL28" s="2">
        <v>886435.23</v>
      </c>
      <c r="AM28" s="2">
        <v>867886.3</v>
      </c>
      <c r="AN28" s="2">
        <v>2313.61</v>
      </c>
      <c r="AO28" s="2">
        <v>863707.58</v>
      </c>
      <c r="AP28" s="2">
        <v>1865.11</v>
      </c>
      <c r="AQ28" s="2">
        <v>0</v>
      </c>
      <c r="AR28" s="2">
        <v>0</v>
      </c>
      <c r="AS28" s="2">
        <v>874946.47</v>
      </c>
      <c r="AT28" s="2">
        <v>845630.29</v>
      </c>
      <c r="AU28" s="2">
        <v>489.68</v>
      </c>
      <c r="AV28" s="2">
        <v>842013.35</v>
      </c>
      <c r="AW28" s="2">
        <v>3127.26</v>
      </c>
      <c r="AX28" s="2">
        <v>0</v>
      </c>
      <c r="AY28" s="2">
        <v>0</v>
      </c>
      <c r="AZ28" s="2">
        <v>802013.7</v>
      </c>
      <c r="BA28" s="2">
        <v>779213.48</v>
      </c>
      <c r="BB28" s="2">
        <v>5857.08</v>
      </c>
      <c r="BC28" s="2">
        <v>769892.54</v>
      </c>
      <c r="BD28" s="2">
        <v>3463.86</v>
      </c>
      <c r="BE28" s="2">
        <v>0</v>
      </c>
      <c r="BF28" s="2">
        <v>0</v>
      </c>
      <c r="BG28" s="2">
        <v>1483146.11</v>
      </c>
      <c r="BH28" s="2">
        <v>1452333.06</v>
      </c>
      <c r="BI28" s="2">
        <v>346436.18</v>
      </c>
      <c r="BJ28" s="2">
        <v>1100710.8600000001</v>
      </c>
      <c r="BK28" s="2">
        <v>5186.0200000000004</v>
      </c>
      <c r="BL28" s="2">
        <v>0</v>
      </c>
      <c r="BM28" s="2">
        <v>0</v>
      </c>
      <c r="BN28" s="2">
        <v>1104319.5</v>
      </c>
      <c r="BO28" s="2">
        <v>988622.02</v>
      </c>
      <c r="BP28" s="2">
        <v>67420.5</v>
      </c>
      <c r="BQ28" s="2">
        <v>894575.01</v>
      </c>
      <c r="BR28" s="2">
        <v>25806.78</v>
      </c>
      <c r="BS28" s="2">
        <v>819.73</v>
      </c>
      <c r="BT28" s="2">
        <v>0</v>
      </c>
      <c r="BU28" s="2">
        <v>974469.77</v>
      </c>
      <c r="BV28" s="2">
        <v>972577.04</v>
      </c>
      <c r="BW28" s="2">
        <v>0</v>
      </c>
      <c r="BX28" s="2">
        <v>889502.26</v>
      </c>
      <c r="BY28" s="2">
        <v>81763.89</v>
      </c>
      <c r="BZ28" s="2">
        <v>1310.89</v>
      </c>
      <c r="CA28" s="2">
        <v>0</v>
      </c>
      <c r="CB28" s="2">
        <v>1063284.27</v>
      </c>
      <c r="CC28" s="2">
        <v>1053924.72</v>
      </c>
      <c r="CD28" s="2">
        <v>0</v>
      </c>
      <c r="CE28" s="2">
        <v>192559.44</v>
      </c>
      <c r="CF28" s="2">
        <v>860061.19</v>
      </c>
      <c r="CG28" s="2">
        <v>1304.0899999999999</v>
      </c>
      <c r="CH28" s="2">
        <v>0</v>
      </c>
      <c r="CI28" s="2">
        <v>13247013.82</v>
      </c>
      <c r="CJ28" s="2">
        <v>12663856.18</v>
      </c>
      <c r="CK28" s="2">
        <v>472251.11</v>
      </c>
      <c r="CL28" s="2">
        <v>11186547.85</v>
      </c>
      <c r="CM28" s="2">
        <v>1001622.51</v>
      </c>
      <c r="CN28" s="2">
        <v>3434.71</v>
      </c>
      <c r="CO28" s="2">
        <v>0</v>
      </c>
    </row>
    <row r="29" spans="1:93" x14ac:dyDescent="0.3">
      <c r="A29" s="1" t="s">
        <v>41</v>
      </c>
      <c r="B29" s="1" t="s">
        <v>38</v>
      </c>
      <c r="C29" s="2">
        <v>59.38</v>
      </c>
      <c r="D29" s="2">
        <v>0</v>
      </c>
      <c r="E29" s="2">
        <v>0</v>
      </c>
      <c r="F29" s="2">
        <v>0</v>
      </c>
      <c r="G29" s="2">
        <v>0</v>
      </c>
      <c r="H29" s="2">
        <v>0</v>
      </c>
      <c r="I29" s="2">
        <v>0</v>
      </c>
      <c r="J29" s="2">
        <v>64.55</v>
      </c>
      <c r="K29" s="2">
        <v>0</v>
      </c>
      <c r="L29" s="2">
        <v>0</v>
      </c>
      <c r="M29" s="2">
        <v>0</v>
      </c>
      <c r="N29" s="2">
        <v>0</v>
      </c>
      <c r="O29" s="2">
        <v>0</v>
      </c>
      <c r="P29" s="2">
        <v>0</v>
      </c>
      <c r="Q29" s="2">
        <v>69.67</v>
      </c>
      <c r="R29" s="2">
        <v>0</v>
      </c>
      <c r="S29" s="2">
        <v>0</v>
      </c>
      <c r="T29" s="2">
        <v>0</v>
      </c>
      <c r="U29" s="2">
        <v>0</v>
      </c>
      <c r="V29" s="2">
        <v>0</v>
      </c>
      <c r="W29" s="2">
        <v>0</v>
      </c>
      <c r="X29" s="2">
        <v>79.900000000000006</v>
      </c>
      <c r="Y29" s="2">
        <v>0</v>
      </c>
      <c r="Z29" s="2">
        <v>0</v>
      </c>
      <c r="AA29" s="2">
        <v>0</v>
      </c>
      <c r="AB29" s="2">
        <v>0</v>
      </c>
      <c r="AC29" s="2">
        <v>0</v>
      </c>
      <c r="AD29" s="2">
        <v>0</v>
      </c>
      <c r="AE29" s="2">
        <v>63.9</v>
      </c>
      <c r="AF29" s="2">
        <v>0</v>
      </c>
      <c r="AG29" s="2">
        <v>0</v>
      </c>
      <c r="AH29" s="2">
        <v>0</v>
      </c>
      <c r="AI29" s="2">
        <v>0</v>
      </c>
      <c r="AJ29" s="2">
        <v>0</v>
      </c>
      <c r="AK29" s="2">
        <v>0</v>
      </c>
      <c r="AL29" s="2">
        <v>54.32</v>
      </c>
      <c r="AM29" s="2">
        <v>0</v>
      </c>
      <c r="AN29" s="2">
        <v>0</v>
      </c>
      <c r="AO29" s="2">
        <v>0</v>
      </c>
      <c r="AP29" s="2">
        <v>0</v>
      </c>
      <c r="AQ29" s="2">
        <v>0</v>
      </c>
      <c r="AR29" s="2">
        <v>0</v>
      </c>
      <c r="AS29" s="2">
        <v>79.900000000000006</v>
      </c>
      <c r="AT29" s="2">
        <v>0</v>
      </c>
      <c r="AU29" s="2">
        <v>0</v>
      </c>
      <c r="AV29" s="2">
        <v>0</v>
      </c>
      <c r="AW29" s="2">
        <v>0</v>
      </c>
      <c r="AX29" s="2">
        <v>0</v>
      </c>
      <c r="AY29" s="2">
        <v>0</v>
      </c>
      <c r="AZ29" s="2">
        <v>1282.3800000000001</v>
      </c>
      <c r="BA29" s="2">
        <v>0</v>
      </c>
      <c r="BB29" s="2">
        <v>0</v>
      </c>
      <c r="BC29" s="2">
        <v>0</v>
      </c>
      <c r="BD29" s="2">
        <v>0</v>
      </c>
      <c r="BE29" s="2">
        <v>0</v>
      </c>
      <c r="BF29" s="2">
        <v>0</v>
      </c>
      <c r="BG29" s="2">
        <v>83.15</v>
      </c>
      <c r="BH29" s="2">
        <v>0</v>
      </c>
      <c r="BI29" s="2">
        <v>0</v>
      </c>
      <c r="BJ29" s="2">
        <v>0</v>
      </c>
      <c r="BK29" s="2">
        <v>0</v>
      </c>
      <c r="BL29" s="2">
        <v>0</v>
      </c>
      <c r="BM29" s="2">
        <v>0</v>
      </c>
      <c r="BN29" s="2">
        <v>83.02</v>
      </c>
      <c r="BO29" s="2">
        <v>0</v>
      </c>
      <c r="BP29" s="2">
        <v>0</v>
      </c>
      <c r="BQ29" s="2">
        <v>0</v>
      </c>
      <c r="BR29" s="2">
        <v>0</v>
      </c>
      <c r="BS29" s="2">
        <v>0</v>
      </c>
      <c r="BT29" s="2">
        <v>0</v>
      </c>
      <c r="BU29" s="2">
        <v>62.77</v>
      </c>
      <c r="BV29" s="2">
        <v>0</v>
      </c>
      <c r="BW29" s="2">
        <v>0</v>
      </c>
      <c r="BX29" s="2">
        <v>0</v>
      </c>
      <c r="BY29" s="2">
        <v>0</v>
      </c>
      <c r="BZ29" s="2">
        <v>0</v>
      </c>
      <c r="CA29" s="2">
        <v>0</v>
      </c>
      <c r="CB29" s="2">
        <v>78.11</v>
      </c>
      <c r="CC29" s="2">
        <v>0</v>
      </c>
      <c r="CD29" s="2">
        <v>0</v>
      </c>
      <c r="CE29" s="2">
        <v>0</v>
      </c>
      <c r="CF29" s="2">
        <v>0</v>
      </c>
      <c r="CG29" s="2">
        <v>0</v>
      </c>
      <c r="CH29" s="2">
        <v>0</v>
      </c>
      <c r="CI29" s="2">
        <v>2061.0500000000002</v>
      </c>
      <c r="CJ29" s="2">
        <v>0</v>
      </c>
      <c r="CK29" s="2">
        <v>0</v>
      </c>
      <c r="CL29" s="2">
        <v>0</v>
      </c>
      <c r="CM29" s="2">
        <v>0</v>
      </c>
      <c r="CN29" s="2">
        <v>0</v>
      </c>
      <c r="CO29" s="2">
        <v>0</v>
      </c>
    </row>
    <row r="30" spans="1:93" x14ac:dyDescent="0.3">
      <c r="A30" s="1" t="s">
        <v>41</v>
      </c>
      <c r="B30" s="1" t="s">
        <v>39</v>
      </c>
      <c r="C30" s="2">
        <v>205468.07</v>
      </c>
      <c r="D30" s="2">
        <v>204483.81</v>
      </c>
      <c r="E30" s="2">
        <v>4922.6099999999997</v>
      </c>
      <c r="F30" s="2">
        <v>195816.06</v>
      </c>
      <c r="G30" s="2">
        <v>2392.96</v>
      </c>
      <c r="H30" s="2">
        <v>794.59</v>
      </c>
      <c r="I30" s="2">
        <v>557.59</v>
      </c>
      <c r="J30" s="2">
        <v>206691.08</v>
      </c>
      <c r="K30" s="2">
        <v>187389.29</v>
      </c>
      <c r="L30" s="2">
        <v>2936.05</v>
      </c>
      <c r="M30" s="2">
        <v>181254.22</v>
      </c>
      <c r="N30" s="2">
        <v>1915.83</v>
      </c>
      <c r="O30" s="2">
        <v>787.15</v>
      </c>
      <c r="P30" s="2">
        <v>496.04</v>
      </c>
      <c r="Q30" s="2">
        <v>198015.7</v>
      </c>
      <c r="R30" s="2">
        <v>182250.29</v>
      </c>
      <c r="S30" s="2">
        <v>2239.2800000000002</v>
      </c>
      <c r="T30" s="2">
        <v>176693.84</v>
      </c>
      <c r="U30" s="2">
        <v>2015.37</v>
      </c>
      <c r="V30" s="2">
        <v>745.6</v>
      </c>
      <c r="W30" s="2">
        <v>556.20000000000005</v>
      </c>
      <c r="X30" s="2">
        <v>182337.38</v>
      </c>
      <c r="Y30" s="2">
        <v>187564.45</v>
      </c>
      <c r="Z30" s="2">
        <v>1820.29</v>
      </c>
      <c r="AA30" s="2">
        <v>181627.47</v>
      </c>
      <c r="AB30" s="2">
        <v>2791.71</v>
      </c>
      <c r="AC30" s="2">
        <v>762.82</v>
      </c>
      <c r="AD30" s="2">
        <v>562.16</v>
      </c>
      <c r="AE30" s="2">
        <v>179976.82</v>
      </c>
      <c r="AF30" s="2">
        <v>179152.37</v>
      </c>
      <c r="AG30" s="2">
        <v>6351.64</v>
      </c>
      <c r="AH30" s="2">
        <v>169199.23</v>
      </c>
      <c r="AI30" s="2">
        <v>2388.5700000000002</v>
      </c>
      <c r="AJ30" s="2">
        <v>684.47</v>
      </c>
      <c r="AK30" s="2">
        <v>528.46</v>
      </c>
      <c r="AL30" s="2">
        <v>201871.97</v>
      </c>
      <c r="AM30" s="2">
        <v>197580.75</v>
      </c>
      <c r="AN30" s="2">
        <v>4246.7299999999996</v>
      </c>
      <c r="AO30" s="2">
        <v>188677.35</v>
      </c>
      <c r="AP30" s="2">
        <v>3132.58</v>
      </c>
      <c r="AQ30" s="2">
        <v>906.09</v>
      </c>
      <c r="AR30" s="2">
        <v>618</v>
      </c>
      <c r="AS30" s="2">
        <v>197453.29</v>
      </c>
      <c r="AT30" s="2">
        <v>187388.19</v>
      </c>
      <c r="AU30" s="2">
        <v>1369.32</v>
      </c>
      <c r="AV30" s="2">
        <v>181183.29</v>
      </c>
      <c r="AW30" s="2">
        <v>3289.77</v>
      </c>
      <c r="AX30" s="2">
        <v>927.81</v>
      </c>
      <c r="AY30" s="2">
        <v>618</v>
      </c>
      <c r="AZ30" s="2">
        <v>58487.65</v>
      </c>
      <c r="BA30" s="2">
        <v>58901.120000000003</v>
      </c>
      <c r="BB30" s="2">
        <v>745.34</v>
      </c>
      <c r="BC30" s="2">
        <v>56174.67</v>
      </c>
      <c r="BD30" s="2">
        <v>1900.26</v>
      </c>
      <c r="BE30" s="2">
        <v>58.9</v>
      </c>
      <c r="BF30" s="2">
        <v>21.95</v>
      </c>
      <c r="BG30" s="2">
        <v>311956.71000000002</v>
      </c>
      <c r="BH30" s="2">
        <v>296972.28999999998</v>
      </c>
      <c r="BI30" s="2">
        <v>1808.37</v>
      </c>
      <c r="BJ30" s="2">
        <v>274355.27</v>
      </c>
      <c r="BK30" s="2">
        <v>17716.87</v>
      </c>
      <c r="BL30" s="2">
        <v>1921.63</v>
      </c>
      <c r="BM30" s="2">
        <v>1170.1500000000001</v>
      </c>
      <c r="BN30" s="2">
        <v>181419.4</v>
      </c>
      <c r="BO30" s="2">
        <v>197991.17</v>
      </c>
      <c r="BP30" s="2">
        <v>1822.54</v>
      </c>
      <c r="BQ30" s="2">
        <v>184039.39</v>
      </c>
      <c r="BR30" s="2">
        <v>10601.04</v>
      </c>
      <c r="BS30" s="2">
        <v>932.15</v>
      </c>
      <c r="BT30" s="2">
        <v>596.04999999999995</v>
      </c>
      <c r="BU30" s="2">
        <v>242030.74</v>
      </c>
      <c r="BV30" s="2">
        <v>232141.74</v>
      </c>
      <c r="BW30" s="2">
        <v>484.8</v>
      </c>
      <c r="BX30" s="2">
        <v>189319.06</v>
      </c>
      <c r="BY30" s="2">
        <v>40626.480000000003</v>
      </c>
      <c r="BZ30" s="2">
        <v>1155.2</v>
      </c>
      <c r="CA30" s="2">
        <v>556.20000000000005</v>
      </c>
      <c r="CB30" s="2">
        <v>219386.54</v>
      </c>
      <c r="CC30" s="2">
        <v>210585.63</v>
      </c>
      <c r="CD30" s="2">
        <v>678.93</v>
      </c>
      <c r="CE30" s="2">
        <v>17449.29</v>
      </c>
      <c r="CF30" s="2">
        <v>190633.64</v>
      </c>
      <c r="CG30" s="2">
        <v>1266.45</v>
      </c>
      <c r="CH30" s="2">
        <v>557.32000000000005</v>
      </c>
      <c r="CI30" s="2">
        <v>2385095.35</v>
      </c>
      <c r="CJ30" s="2">
        <v>2322401.1</v>
      </c>
      <c r="CK30" s="2">
        <v>29425.9</v>
      </c>
      <c r="CL30" s="2">
        <v>1995789.14</v>
      </c>
      <c r="CM30" s="2">
        <v>279405.08</v>
      </c>
      <c r="CN30" s="2">
        <v>10942.86</v>
      </c>
      <c r="CO30" s="2">
        <v>6838.12</v>
      </c>
    </row>
    <row r="31" spans="1:93" x14ac:dyDescent="0.3">
      <c r="A31" s="1" t="s">
        <v>41</v>
      </c>
      <c r="B31" s="1" t="s">
        <v>40</v>
      </c>
      <c r="C31" s="2">
        <v>2489816.66</v>
      </c>
      <c r="D31" s="2">
        <v>198331.21</v>
      </c>
      <c r="E31" s="2">
        <v>15945.38</v>
      </c>
      <c r="F31" s="2">
        <v>173493.79</v>
      </c>
      <c r="G31" s="2">
        <v>8831.84</v>
      </c>
      <c r="H31" s="2">
        <v>60.2</v>
      </c>
      <c r="I31" s="2">
        <v>0</v>
      </c>
      <c r="J31" s="2">
        <v>2900169.94</v>
      </c>
      <c r="K31" s="2">
        <v>190095.63</v>
      </c>
      <c r="L31" s="2">
        <v>6385.15</v>
      </c>
      <c r="M31" s="2">
        <v>171599.65</v>
      </c>
      <c r="N31" s="2">
        <v>12073.68</v>
      </c>
      <c r="O31" s="2">
        <v>37.15</v>
      </c>
      <c r="P31" s="2">
        <v>0</v>
      </c>
      <c r="Q31" s="2">
        <v>2798583.01</v>
      </c>
      <c r="R31" s="2">
        <v>137263.66</v>
      </c>
      <c r="S31" s="2">
        <v>0</v>
      </c>
      <c r="T31" s="2">
        <v>137142.84</v>
      </c>
      <c r="U31" s="2">
        <v>120.82</v>
      </c>
      <c r="V31" s="2">
        <v>0</v>
      </c>
      <c r="W31" s="2">
        <v>0</v>
      </c>
      <c r="X31" s="2">
        <v>2388304.08</v>
      </c>
      <c r="Y31" s="2">
        <v>256618.77</v>
      </c>
      <c r="Z31" s="2">
        <v>0</v>
      </c>
      <c r="AA31" s="2">
        <v>253596.12</v>
      </c>
      <c r="AB31" s="2">
        <v>0</v>
      </c>
      <c r="AC31" s="2">
        <v>3022.65</v>
      </c>
      <c r="AD31" s="2">
        <v>0</v>
      </c>
      <c r="AE31" s="2">
        <v>2235471.58</v>
      </c>
      <c r="AF31" s="2">
        <v>139414.18</v>
      </c>
      <c r="AG31" s="2">
        <v>0</v>
      </c>
      <c r="AH31" s="2">
        <v>136609.59</v>
      </c>
      <c r="AI31" s="2">
        <v>0</v>
      </c>
      <c r="AJ31" s="2">
        <v>2804.59</v>
      </c>
      <c r="AK31" s="2">
        <v>0</v>
      </c>
      <c r="AL31" s="2">
        <v>2645522.02</v>
      </c>
      <c r="AM31" s="2">
        <v>295103.83</v>
      </c>
      <c r="AN31" s="2">
        <v>0</v>
      </c>
      <c r="AO31" s="2">
        <v>292105.15999999997</v>
      </c>
      <c r="AP31" s="2">
        <v>66.239999999999995</v>
      </c>
      <c r="AQ31" s="2">
        <v>2932.43</v>
      </c>
      <c r="AR31" s="2">
        <v>0</v>
      </c>
      <c r="AS31" s="2">
        <v>2086576.73</v>
      </c>
      <c r="AT31" s="2">
        <v>18184.990000000002</v>
      </c>
      <c r="AU31" s="2">
        <v>200.76</v>
      </c>
      <c r="AV31" s="2">
        <v>15415.53</v>
      </c>
      <c r="AW31" s="2">
        <v>134.91999999999999</v>
      </c>
      <c r="AX31" s="2">
        <v>2433.7800000000002</v>
      </c>
      <c r="AY31" s="2">
        <v>0</v>
      </c>
      <c r="AZ31" s="2">
        <v>2164464.61</v>
      </c>
      <c r="BA31" s="2">
        <v>69774.210000000006</v>
      </c>
      <c r="BB31" s="2">
        <v>397.92</v>
      </c>
      <c r="BC31" s="2">
        <v>66202.78</v>
      </c>
      <c r="BD31" s="2">
        <v>380.83</v>
      </c>
      <c r="BE31" s="2">
        <v>2792.68</v>
      </c>
      <c r="BF31" s="2">
        <v>0</v>
      </c>
      <c r="BG31" s="2">
        <v>2012326.31</v>
      </c>
      <c r="BH31" s="2">
        <v>-44996</v>
      </c>
      <c r="BI31" s="2">
        <v>397.92</v>
      </c>
      <c r="BJ31" s="2">
        <v>-49372.19</v>
      </c>
      <c r="BK31" s="2">
        <v>1373.11</v>
      </c>
      <c r="BL31" s="2">
        <v>2605.16</v>
      </c>
      <c r="BM31" s="2">
        <v>0</v>
      </c>
      <c r="BN31" s="2">
        <v>2178302.25</v>
      </c>
      <c r="BO31" s="2">
        <v>18281.28</v>
      </c>
      <c r="BP31" s="2">
        <v>5133.04</v>
      </c>
      <c r="BQ31" s="2">
        <v>10531.31</v>
      </c>
      <c r="BR31" s="2">
        <v>168.01</v>
      </c>
      <c r="BS31" s="2">
        <v>2448.92</v>
      </c>
      <c r="BT31" s="2">
        <v>0</v>
      </c>
      <c r="BU31" s="2">
        <v>2472027.62</v>
      </c>
      <c r="BV31" s="2">
        <v>14812.41</v>
      </c>
      <c r="BW31" s="2">
        <v>0</v>
      </c>
      <c r="BX31" s="2">
        <v>11896.54</v>
      </c>
      <c r="BY31" s="2">
        <v>185.28</v>
      </c>
      <c r="BZ31" s="2">
        <v>2730.59</v>
      </c>
      <c r="CA31" s="2">
        <v>0</v>
      </c>
      <c r="CB31" s="2">
        <v>2150703.58</v>
      </c>
      <c r="CC31" s="2">
        <v>21895.93</v>
      </c>
      <c r="CD31" s="2">
        <v>0</v>
      </c>
      <c r="CE31" s="2">
        <v>5561.96</v>
      </c>
      <c r="CF31" s="2">
        <v>13595.95</v>
      </c>
      <c r="CG31" s="2">
        <v>2738.02</v>
      </c>
      <c r="CH31" s="2">
        <v>0</v>
      </c>
      <c r="CI31" s="2">
        <v>28522268.390000001</v>
      </c>
      <c r="CJ31" s="2">
        <v>1314780.1000000001</v>
      </c>
      <c r="CK31" s="2">
        <v>28460.17</v>
      </c>
      <c r="CL31" s="2">
        <v>1224783.08</v>
      </c>
      <c r="CM31" s="2">
        <v>36930.68</v>
      </c>
      <c r="CN31" s="2">
        <v>24606.17</v>
      </c>
      <c r="CO31" s="2">
        <v>0</v>
      </c>
    </row>
    <row r="32" spans="1:93" x14ac:dyDescent="0.3">
      <c r="A32" s="1"/>
      <c r="B32" s="1"/>
      <c r="C32" s="2">
        <f t="shared" ref="C32:AH32" si="11">SUM(C18:C31)</f>
        <v>45287767.980000019</v>
      </c>
      <c r="D32" s="2">
        <f t="shared" si="11"/>
        <v>41474770.770000003</v>
      </c>
      <c r="E32" s="2">
        <f t="shared" si="11"/>
        <v>994016.77</v>
      </c>
      <c r="F32" s="2">
        <f t="shared" si="11"/>
        <v>39353701.530000009</v>
      </c>
      <c r="G32" s="2">
        <f t="shared" si="11"/>
        <v>708071.12</v>
      </c>
      <c r="H32" s="2">
        <f t="shared" si="11"/>
        <v>265301.44000000006</v>
      </c>
      <c r="I32" s="2">
        <f t="shared" si="11"/>
        <v>153679.91000000003</v>
      </c>
      <c r="J32" s="2">
        <f t="shared" si="11"/>
        <v>45272034.449999996</v>
      </c>
      <c r="K32" s="2">
        <f t="shared" si="11"/>
        <v>41141403.090000004</v>
      </c>
      <c r="L32" s="2">
        <f t="shared" si="11"/>
        <v>597089.97000000009</v>
      </c>
      <c r="M32" s="2">
        <f t="shared" si="11"/>
        <v>39323050.300000004</v>
      </c>
      <c r="N32" s="2">
        <f t="shared" si="11"/>
        <v>769212.89999999991</v>
      </c>
      <c r="O32" s="2">
        <f t="shared" si="11"/>
        <v>299830.28000000009</v>
      </c>
      <c r="P32" s="2">
        <f t="shared" si="11"/>
        <v>152219.64000000001</v>
      </c>
      <c r="Q32" s="2">
        <f t="shared" si="11"/>
        <v>45453572.129999995</v>
      </c>
      <c r="R32" s="2">
        <f t="shared" si="11"/>
        <v>41134990.329999991</v>
      </c>
      <c r="S32" s="2">
        <f t="shared" si="11"/>
        <v>495950.03</v>
      </c>
      <c r="T32" s="2">
        <f t="shared" si="11"/>
        <v>39251327.95000001</v>
      </c>
      <c r="U32" s="2">
        <f t="shared" si="11"/>
        <v>904633.82999999984</v>
      </c>
      <c r="V32" s="2">
        <f t="shared" si="11"/>
        <v>314690.51</v>
      </c>
      <c r="W32" s="2">
        <f t="shared" si="11"/>
        <v>168388.01000000004</v>
      </c>
      <c r="X32" s="2">
        <f t="shared" si="11"/>
        <v>44789285.830000006</v>
      </c>
      <c r="Y32" s="2">
        <f t="shared" si="11"/>
        <v>40506033.750000007</v>
      </c>
      <c r="Z32" s="2">
        <f t="shared" si="11"/>
        <v>217743.91</v>
      </c>
      <c r="AA32" s="2">
        <f t="shared" si="11"/>
        <v>38786142.329999998</v>
      </c>
      <c r="AB32" s="2">
        <f t="shared" si="11"/>
        <v>1005609.3300000001</v>
      </c>
      <c r="AC32" s="2">
        <f t="shared" si="11"/>
        <v>306755.55</v>
      </c>
      <c r="AD32" s="2">
        <f t="shared" si="11"/>
        <v>189782.63000000003</v>
      </c>
      <c r="AE32" s="2">
        <f t="shared" si="11"/>
        <v>42304877.829999998</v>
      </c>
      <c r="AF32" s="2">
        <f t="shared" si="11"/>
        <v>38539002.549999997</v>
      </c>
      <c r="AG32" s="2">
        <f t="shared" si="11"/>
        <v>142323.21000000002</v>
      </c>
      <c r="AH32" s="2">
        <f t="shared" si="11"/>
        <v>36724854.109999999</v>
      </c>
      <c r="AI32" s="2">
        <f t="shared" ref="AI32:BN32" si="12">SUM(AI18:AI31)</f>
        <v>1031577.8200000001</v>
      </c>
      <c r="AJ32" s="2">
        <f t="shared" si="12"/>
        <v>465799.98</v>
      </c>
      <c r="AK32" s="2">
        <f t="shared" si="12"/>
        <v>174447.43</v>
      </c>
      <c r="AL32" s="2">
        <f t="shared" si="12"/>
        <v>42750585.769999996</v>
      </c>
      <c r="AM32" s="2">
        <f t="shared" si="12"/>
        <v>38519917.549999997</v>
      </c>
      <c r="AN32" s="2">
        <f t="shared" si="12"/>
        <v>127695.81</v>
      </c>
      <c r="AO32" s="2">
        <f t="shared" si="12"/>
        <v>36887848.979999997</v>
      </c>
      <c r="AP32" s="2">
        <f t="shared" si="12"/>
        <v>998912.67999999993</v>
      </c>
      <c r="AQ32" s="2">
        <f t="shared" si="12"/>
        <v>327724.10000000003</v>
      </c>
      <c r="AR32" s="2">
        <f t="shared" si="12"/>
        <v>177735.98</v>
      </c>
      <c r="AS32" s="2">
        <f t="shared" si="12"/>
        <v>43784279.11999999</v>
      </c>
      <c r="AT32" s="2">
        <f t="shared" si="12"/>
        <v>38973712.969999991</v>
      </c>
      <c r="AU32" s="2">
        <f t="shared" si="12"/>
        <v>140869.47000000006</v>
      </c>
      <c r="AV32" s="2">
        <f t="shared" si="12"/>
        <v>36753205.800000004</v>
      </c>
      <c r="AW32" s="2">
        <f t="shared" si="12"/>
        <v>1412746.07</v>
      </c>
      <c r="AX32" s="2">
        <f t="shared" si="12"/>
        <v>433571.10000000003</v>
      </c>
      <c r="AY32" s="2">
        <f t="shared" si="12"/>
        <v>233320.53</v>
      </c>
      <c r="AZ32" s="2">
        <f t="shared" si="12"/>
        <v>40606492.670000002</v>
      </c>
      <c r="BA32" s="2">
        <f t="shared" si="12"/>
        <v>36241329.409999996</v>
      </c>
      <c r="BB32" s="2">
        <f t="shared" si="12"/>
        <v>190019.54</v>
      </c>
      <c r="BC32" s="2">
        <f t="shared" si="12"/>
        <v>33850311.82</v>
      </c>
      <c r="BD32" s="2">
        <f t="shared" si="12"/>
        <v>1546180.1000000003</v>
      </c>
      <c r="BE32" s="2">
        <f t="shared" si="12"/>
        <v>445727.37</v>
      </c>
      <c r="BF32" s="2">
        <f t="shared" si="12"/>
        <v>209090.58000000002</v>
      </c>
      <c r="BG32" s="2">
        <f t="shared" si="12"/>
        <v>43135139.240000002</v>
      </c>
      <c r="BH32" s="2">
        <f t="shared" si="12"/>
        <v>39267530.410000004</v>
      </c>
      <c r="BI32" s="2">
        <f t="shared" si="12"/>
        <v>444863.18</v>
      </c>
      <c r="BJ32" s="2">
        <f t="shared" si="12"/>
        <v>35880450.470000006</v>
      </c>
      <c r="BK32" s="2">
        <f t="shared" si="12"/>
        <v>2191907.2599999998</v>
      </c>
      <c r="BL32" s="2">
        <f t="shared" si="12"/>
        <v>512501.81999999995</v>
      </c>
      <c r="BM32" s="2">
        <f t="shared" si="12"/>
        <v>237807.67999999996</v>
      </c>
      <c r="BN32" s="2">
        <f t="shared" si="12"/>
        <v>41565891.289999999</v>
      </c>
      <c r="BO32" s="2">
        <f t="shared" ref="BO32:CO32" si="13">SUM(BO18:BO31)</f>
        <v>37399403.510000005</v>
      </c>
      <c r="BP32" s="2">
        <f t="shared" si="13"/>
        <v>192910.17000000004</v>
      </c>
      <c r="BQ32" s="2">
        <f t="shared" si="13"/>
        <v>33363772.91</v>
      </c>
      <c r="BR32" s="2">
        <f t="shared" si="13"/>
        <v>3115888.07</v>
      </c>
      <c r="BS32" s="2">
        <f t="shared" si="13"/>
        <v>468820.76999999996</v>
      </c>
      <c r="BT32" s="2">
        <f t="shared" si="13"/>
        <v>258011.58999999997</v>
      </c>
      <c r="BU32" s="2">
        <f t="shared" si="13"/>
        <v>41816285.780000009</v>
      </c>
      <c r="BV32" s="2">
        <f t="shared" si="13"/>
        <v>37463926.949999996</v>
      </c>
      <c r="BW32" s="2">
        <f t="shared" si="13"/>
        <v>55471.1</v>
      </c>
      <c r="BX32" s="2">
        <f t="shared" si="13"/>
        <v>31110608.259999998</v>
      </c>
      <c r="BY32" s="2">
        <f t="shared" si="13"/>
        <v>5602616.1799999988</v>
      </c>
      <c r="BZ32" s="2">
        <f t="shared" si="13"/>
        <v>463990.42000000004</v>
      </c>
      <c r="CA32" s="2">
        <f t="shared" si="13"/>
        <v>231240.99000000002</v>
      </c>
      <c r="CB32" s="2">
        <f t="shared" si="13"/>
        <v>43167099.780000001</v>
      </c>
      <c r="CC32" s="2">
        <f t="shared" si="13"/>
        <v>39224380.020000003</v>
      </c>
      <c r="CD32" s="2">
        <f t="shared" si="13"/>
        <v>120901.56</v>
      </c>
      <c r="CE32" s="2">
        <f t="shared" si="13"/>
        <v>11045075.999999998</v>
      </c>
      <c r="CF32" s="2">
        <f t="shared" si="13"/>
        <v>27258098.189999998</v>
      </c>
      <c r="CG32" s="2">
        <f t="shared" si="13"/>
        <v>542694.54999999993</v>
      </c>
      <c r="CH32" s="2">
        <f t="shared" si="13"/>
        <v>257609.72</v>
      </c>
      <c r="CI32" s="2">
        <f t="shared" si="13"/>
        <v>519933311.86999995</v>
      </c>
      <c r="CJ32" s="2">
        <f t="shared" si="13"/>
        <v>469886401.31000006</v>
      </c>
      <c r="CK32" s="2">
        <f t="shared" si="13"/>
        <v>3719854.72</v>
      </c>
      <c r="CL32" s="2">
        <f t="shared" si="13"/>
        <v>412330350.46000004</v>
      </c>
      <c r="CM32" s="2">
        <f t="shared" si="13"/>
        <v>46545453.54999999</v>
      </c>
      <c r="CN32" s="2">
        <f t="shared" si="13"/>
        <v>4847407.8899999997</v>
      </c>
      <c r="CO32" s="2">
        <f t="shared" si="13"/>
        <v>2443334.69</v>
      </c>
    </row>
    <row r="33" spans="1:93" x14ac:dyDescent="0.3">
      <c r="A33" s="1"/>
      <c r="B33" s="1"/>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2"/>
      <c r="BK33" s="2"/>
      <c r="BL33" s="2"/>
      <c r="BM33" s="2"/>
      <c r="BN33" s="2"/>
      <c r="BO33" s="2"/>
      <c r="BP33" s="2"/>
      <c r="BQ33" s="2"/>
      <c r="BR33" s="2"/>
      <c r="BS33" s="2"/>
      <c r="BT33" s="2"/>
      <c r="BU33" s="2"/>
      <c r="BV33" s="2"/>
      <c r="BW33" s="2"/>
      <c r="BX33" s="2"/>
      <c r="BY33" s="2"/>
      <c r="BZ33" s="2"/>
      <c r="CA33" s="2"/>
      <c r="CB33" s="2"/>
      <c r="CC33" s="2"/>
      <c r="CD33" s="2"/>
      <c r="CE33" s="2"/>
      <c r="CF33" s="2"/>
      <c r="CG33" s="2"/>
      <c r="CH33" s="2"/>
      <c r="CI33" s="2"/>
      <c r="CJ33" s="2"/>
      <c r="CK33" s="2"/>
      <c r="CL33" s="2"/>
      <c r="CM33" s="2"/>
      <c r="CN33" s="2"/>
      <c r="CO33" s="2"/>
    </row>
    <row r="34" spans="1:93" x14ac:dyDescent="0.3">
      <c r="A34" s="1" t="s">
        <v>43</v>
      </c>
      <c r="B34" s="1" t="s">
        <v>27</v>
      </c>
      <c r="C34" s="2">
        <v>27279448.66</v>
      </c>
      <c r="D34" s="2">
        <v>25613422.77</v>
      </c>
      <c r="E34" s="2">
        <v>616046.12</v>
      </c>
      <c r="F34" s="2">
        <v>24257259.850000001</v>
      </c>
      <c r="G34" s="2">
        <v>501104.36</v>
      </c>
      <c r="H34" s="2">
        <v>239012.44</v>
      </c>
      <c r="I34" s="2">
        <v>0</v>
      </c>
      <c r="J34" s="2">
        <v>26452908.670000002</v>
      </c>
      <c r="K34" s="2">
        <v>24684130.73</v>
      </c>
      <c r="L34" s="2">
        <v>291764.45</v>
      </c>
      <c r="M34" s="2">
        <v>23556625.760000002</v>
      </c>
      <c r="N34" s="2">
        <v>563988.92000000004</v>
      </c>
      <c r="O34" s="2">
        <v>271751.59999999998</v>
      </c>
      <c r="P34" s="2">
        <v>0</v>
      </c>
      <c r="Q34" s="2">
        <v>27760292.030000001</v>
      </c>
      <c r="R34" s="2">
        <v>25687161.280000001</v>
      </c>
      <c r="S34" s="2">
        <v>201936.26</v>
      </c>
      <c r="T34" s="2">
        <v>24527357.59</v>
      </c>
      <c r="U34" s="2">
        <v>665942.02</v>
      </c>
      <c r="V34" s="2">
        <v>291925.40999999997</v>
      </c>
      <c r="W34" s="2">
        <v>0</v>
      </c>
      <c r="X34" s="2">
        <v>27068422.829999998</v>
      </c>
      <c r="Y34" s="2">
        <v>24972568.09</v>
      </c>
      <c r="Z34" s="2">
        <v>163832.78</v>
      </c>
      <c r="AA34" s="2">
        <v>23777374.809999999</v>
      </c>
      <c r="AB34" s="2">
        <v>729667.53</v>
      </c>
      <c r="AC34" s="2">
        <v>301692.96999999997</v>
      </c>
      <c r="AD34" s="2">
        <v>0</v>
      </c>
      <c r="AE34" s="2">
        <v>25450464.149999999</v>
      </c>
      <c r="AF34" s="2">
        <v>23762146.899999999</v>
      </c>
      <c r="AG34" s="2">
        <v>119378</v>
      </c>
      <c r="AH34" s="2">
        <v>22563872.34</v>
      </c>
      <c r="AI34" s="2">
        <v>768605.27</v>
      </c>
      <c r="AJ34" s="2">
        <v>310291.28999999998</v>
      </c>
      <c r="AK34" s="2">
        <v>0</v>
      </c>
      <c r="AL34" s="2">
        <v>26011145.199999999</v>
      </c>
      <c r="AM34" s="2">
        <v>24279289.27</v>
      </c>
      <c r="AN34" s="2">
        <v>98945.38</v>
      </c>
      <c r="AO34" s="2">
        <v>22950433.640000001</v>
      </c>
      <c r="AP34" s="2">
        <v>926122.27</v>
      </c>
      <c r="AQ34" s="2">
        <v>303787.98</v>
      </c>
      <c r="AR34" s="2">
        <v>0</v>
      </c>
      <c r="AS34" s="2">
        <v>25030528.190000001</v>
      </c>
      <c r="AT34" s="2">
        <v>23209289.07</v>
      </c>
      <c r="AU34" s="2">
        <v>89464.79</v>
      </c>
      <c r="AV34" s="2">
        <v>21748987.100000001</v>
      </c>
      <c r="AW34" s="2">
        <v>1054882.6599999999</v>
      </c>
      <c r="AX34" s="2">
        <v>315954.52</v>
      </c>
      <c r="AY34" s="2">
        <v>0</v>
      </c>
      <c r="AZ34" s="2">
        <v>25172617.440000001</v>
      </c>
      <c r="BA34" s="2">
        <v>23645060.129999999</v>
      </c>
      <c r="BB34" s="2">
        <v>78900.14</v>
      </c>
      <c r="BC34" s="2">
        <v>21934674.710000001</v>
      </c>
      <c r="BD34" s="2">
        <v>1307243.02</v>
      </c>
      <c r="BE34" s="2">
        <v>324242.26</v>
      </c>
      <c r="BF34" s="2">
        <v>0</v>
      </c>
      <c r="BG34" s="2">
        <v>26219722.949999999</v>
      </c>
      <c r="BH34" s="2">
        <v>24577382.879999999</v>
      </c>
      <c r="BI34" s="2">
        <v>74818.23</v>
      </c>
      <c r="BJ34" s="2">
        <v>22284321.5</v>
      </c>
      <c r="BK34" s="2">
        <v>1850266.28</v>
      </c>
      <c r="BL34" s="2">
        <v>367976.87</v>
      </c>
      <c r="BM34" s="2">
        <v>0</v>
      </c>
      <c r="BN34" s="2">
        <v>25587774.690000001</v>
      </c>
      <c r="BO34" s="2">
        <v>23695574.600000001</v>
      </c>
      <c r="BP34" s="2">
        <v>63612.5</v>
      </c>
      <c r="BQ34" s="2">
        <v>20585077.670000002</v>
      </c>
      <c r="BR34" s="2">
        <v>2686700.99</v>
      </c>
      <c r="BS34" s="2">
        <v>360183.44</v>
      </c>
      <c r="BT34" s="2">
        <v>0</v>
      </c>
      <c r="BU34" s="2">
        <v>24941046.420000002</v>
      </c>
      <c r="BV34" s="2">
        <v>23501090.719999999</v>
      </c>
      <c r="BW34" s="2">
        <v>81717.91</v>
      </c>
      <c r="BX34" s="2">
        <v>18238383.449999999</v>
      </c>
      <c r="BY34" s="2">
        <v>4788926.5599999996</v>
      </c>
      <c r="BZ34" s="2">
        <v>392062.8</v>
      </c>
      <c r="CA34" s="2">
        <v>0</v>
      </c>
      <c r="CB34" s="2">
        <v>26267261.100000001</v>
      </c>
      <c r="CC34" s="2">
        <v>24609010.350000001</v>
      </c>
      <c r="CD34" s="2">
        <v>63424.98</v>
      </c>
      <c r="CE34" s="2">
        <v>6617277.0899999999</v>
      </c>
      <c r="CF34" s="2">
        <v>17522507.77</v>
      </c>
      <c r="CG34" s="2">
        <v>405800.51</v>
      </c>
      <c r="CH34" s="2">
        <v>0</v>
      </c>
      <c r="CI34" s="2">
        <v>313241632.32999998</v>
      </c>
      <c r="CJ34" s="2">
        <v>292236126.79000002</v>
      </c>
      <c r="CK34" s="2">
        <v>1943841.54</v>
      </c>
      <c r="CL34" s="2">
        <v>253041645.50999999</v>
      </c>
      <c r="CM34" s="2">
        <v>33365957.649999999</v>
      </c>
      <c r="CN34" s="2">
        <v>3884682.09</v>
      </c>
      <c r="CO34" s="2">
        <v>0</v>
      </c>
    </row>
    <row r="35" spans="1:93" x14ac:dyDescent="0.3">
      <c r="A35" s="1" t="s">
        <v>43</v>
      </c>
      <c r="B35" s="1" t="s">
        <v>28</v>
      </c>
      <c r="C35" s="2">
        <v>8783890.8399999999</v>
      </c>
      <c r="D35" s="2">
        <v>8308052.5599999996</v>
      </c>
      <c r="E35" s="2">
        <v>192833.77</v>
      </c>
      <c r="F35" s="2">
        <v>7963894.0800000001</v>
      </c>
      <c r="G35" s="2">
        <v>121939.03</v>
      </c>
      <c r="H35" s="2">
        <v>29385.68</v>
      </c>
      <c r="I35" s="2">
        <v>0</v>
      </c>
      <c r="J35" s="2">
        <v>8433465.5099999998</v>
      </c>
      <c r="K35" s="2">
        <v>8366522.2999999998</v>
      </c>
      <c r="L35" s="2">
        <v>164561.79</v>
      </c>
      <c r="M35" s="2">
        <v>8039159.6399999997</v>
      </c>
      <c r="N35" s="2">
        <v>122342.71</v>
      </c>
      <c r="O35" s="2">
        <v>40458.160000000003</v>
      </c>
      <c r="P35" s="2">
        <v>0</v>
      </c>
      <c r="Q35" s="2">
        <v>9212038.9000000004</v>
      </c>
      <c r="R35" s="2">
        <v>8809394.2300000004</v>
      </c>
      <c r="S35" s="2">
        <v>66499.22</v>
      </c>
      <c r="T35" s="2">
        <v>8584070.7200000007</v>
      </c>
      <c r="U35" s="2">
        <v>124567.3</v>
      </c>
      <c r="V35" s="2">
        <v>34256.99</v>
      </c>
      <c r="W35" s="2">
        <v>0</v>
      </c>
      <c r="X35" s="2">
        <v>8736998.5</v>
      </c>
      <c r="Y35" s="2">
        <v>8386402.9000000004</v>
      </c>
      <c r="Z35" s="2">
        <v>59942.71</v>
      </c>
      <c r="AA35" s="2">
        <v>8158643.9100000001</v>
      </c>
      <c r="AB35" s="2">
        <v>125871.35</v>
      </c>
      <c r="AC35" s="2">
        <v>41944.93</v>
      </c>
      <c r="AD35" s="2">
        <v>0</v>
      </c>
      <c r="AE35" s="2">
        <v>8109561.5599999996</v>
      </c>
      <c r="AF35" s="2">
        <v>7808349.0599999996</v>
      </c>
      <c r="AG35" s="2">
        <v>103396.85</v>
      </c>
      <c r="AH35" s="2">
        <v>7538232.5499999998</v>
      </c>
      <c r="AI35" s="2">
        <v>107347.35</v>
      </c>
      <c r="AJ35" s="2">
        <v>59372.31</v>
      </c>
      <c r="AK35" s="2">
        <v>0</v>
      </c>
      <c r="AL35" s="2">
        <v>8539498.0299999993</v>
      </c>
      <c r="AM35" s="2">
        <v>8010607.0700000003</v>
      </c>
      <c r="AN35" s="2">
        <v>37707.32</v>
      </c>
      <c r="AO35" s="2">
        <v>7745947.6600000001</v>
      </c>
      <c r="AP35" s="2">
        <v>140017.95000000001</v>
      </c>
      <c r="AQ35" s="2">
        <v>86934.14</v>
      </c>
      <c r="AR35" s="2">
        <v>0</v>
      </c>
      <c r="AS35" s="2">
        <v>7917070.0700000003</v>
      </c>
      <c r="AT35" s="2">
        <v>7563859.9800000004</v>
      </c>
      <c r="AU35" s="2">
        <v>64230.53</v>
      </c>
      <c r="AV35" s="2">
        <v>7290279.7800000003</v>
      </c>
      <c r="AW35" s="2">
        <v>133808.71</v>
      </c>
      <c r="AX35" s="2">
        <v>75540.960000000006</v>
      </c>
      <c r="AY35" s="2">
        <v>0</v>
      </c>
      <c r="AZ35" s="2">
        <v>8012161.1600000001</v>
      </c>
      <c r="BA35" s="2">
        <v>7874121.0300000003</v>
      </c>
      <c r="BB35" s="2">
        <v>125254.63</v>
      </c>
      <c r="BC35" s="2">
        <v>7423266.5499999998</v>
      </c>
      <c r="BD35" s="2">
        <v>235094.45</v>
      </c>
      <c r="BE35" s="2">
        <v>90505.4</v>
      </c>
      <c r="BF35" s="2">
        <v>0</v>
      </c>
      <c r="BG35" s="2">
        <v>8687670.1400000006</v>
      </c>
      <c r="BH35" s="2">
        <v>8155042.9400000004</v>
      </c>
      <c r="BI35" s="2">
        <v>125194.07</v>
      </c>
      <c r="BJ35" s="2">
        <v>7677804.6100000003</v>
      </c>
      <c r="BK35" s="2">
        <v>258883.77</v>
      </c>
      <c r="BL35" s="2">
        <v>93160.49</v>
      </c>
      <c r="BM35" s="2">
        <v>0</v>
      </c>
      <c r="BN35" s="2">
        <v>8587452.8000000007</v>
      </c>
      <c r="BO35" s="2">
        <v>8075017.4800000004</v>
      </c>
      <c r="BP35" s="2">
        <v>33854.199999999997</v>
      </c>
      <c r="BQ35" s="2">
        <v>7523081.7400000002</v>
      </c>
      <c r="BR35" s="2">
        <v>393890.81</v>
      </c>
      <c r="BS35" s="2">
        <v>124190.73</v>
      </c>
      <c r="BT35" s="2">
        <v>0</v>
      </c>
      <c r="BU35" s="2">
        <v>8489261.3499999996</v>
      </c>
      <c r="BV35" s="2">
        <v>7951356.9900000002</v>
      </c>
      <c r="BW35" s="2">
        <v>17013.25</v>
      </c>
      <c r="BX35" s="2">
        <v>6979375.0300000003</v>
      </c>
      <c r="BY35" s="2">
        <v>845734.61</v>
      </c>
      <c r="BZ35" s="2">
        <v>109234.1</v>
      </c>
      <c r="CA35" s="2">
        <v>0</v>
      </c>
      <c r="CB35" s="2">
        <v>9027597.9700000007</v>
      </c>
      <c r="CC35" s="2">
        <v>8635519.4900000002</v>
      </c>
      <c r="CD35" s="2">
        <v>36248.67</v>
      </c>
      <c r="CE35" s="2">
        <v>2216715.5699999998</v>
      </c>
      <c r="CF35" s="2">
        <v>6277727.3499999996</v>
      </c>
      <c r="CG35" s="2">
        <v>104827.9</v>
      </c>
      <c r="CH35" s="2">
        <v>0</v>
      </c>
      <c r="CI35" s="2">
        <v>102536666.83</v>
      </c>
      <c r="CJ35" s="2">
        <v>97944246.030000001</v>
      </c>
      <c r="CK35" s="2">
        <v>1026737.01</v>
      </c>
      <c r="CL35" s="2">
        <v>87140471.840000004</v>
      </c>
      <c r="CM35" s="2">
        <v>8887225.3900000006</v>
      </c>
      <c r="CN35" s="2">
        <v>889811.79</v>
      </c>
      <c r="CO35" s="2">
        <v>0</v>
      </c>
    </row>
    <row r="36" spans="1:93" x14ac:dyDescent="0.3">
      <c r="A36" s="1" t="s">
        <v>43</v>
      </c>
      <c r="B36" s="1" t="s">
        <v>29</v>
      </c>
      <c r="C36" s="2">
        <v>825101.85</v>
      </c>
      <c r="D36" s="2">
        <v>716968.91</v>
      </c>
      <c r="E36" s="2">
        <v>27645.48</v>
      </c>
      <c r="F36" s="2">
        <v>681398.48</v>
      </c>
      <c r="G36" s="2">
        <v>4507.71</v>
      </c>
      <c r="H36" s="2">
        <v>3417.24</v>
      </c>
      <c r="I36" s="2">
        <v>0</v>
      </c>
      <c r="J36" s="2">
        <v>918503.03</v>
      </c>
      <c r="K36" s="2">
        <v>819456.61</v>
      </c>
      <c r="L36" s="2">
        <v>9045.8700000000008</v>
      </c>
      <c r="M36" s="2">
        <v>799195.49</v>
      </c>
      <c r="N36" s="2">
        <v>6748.49</v>
      </c>
      <c r="O36" s="2">
        <v>4466.76</v>
      </c>
      <c r="P36" s="2">
        <v>0</v>
      </c>
      <c r="Q36" s="2">
        <v>932136.47</v>
      </c>
      <c r="R36" s="2">
        <v>834573.8</v>
      </c>
      <c r="S36" s="2">
        <v>2666.78</v>
      </c>
      <c r="T36" s="2">
        <v>816698.19</v>
      </c>
      <c r="U36" s="2">
        <v>10474.59</v>
      </c>
      <c r="V36" s="2">
        <v>4734.24</v>
      </c>
      <c r="W36" s="2">
        <v>0</v>
      </c>
      <c r="X36" s="2">
        <v>914834.07</v>
      </c>
      <c r="Y36" s="2">
        <v>803256.27</v>
      </c>
      <c r="Z36" s="2">
        <v>2512.02</v>
      </c>
      <c r="AA36" s="2">
        <v>785854.3</v>
      </c>
      <c r="AB36" s="2">
        <v>8929.0499999999993</v>
      </c>
      <c r="AC36" s="2">
        <v>5960.9</v>
      </c>
      <c r="AD36" s="2">
        <v>0</v>
      </c>
      <c r="AE36" s="2">
        <v>767724.01</v>
      </c>
      <c r="AF36" s="2">
        <v>709063.12</v>
      </c>
      <c r="AG36" s="2">
        <v>5995.61</v>
      </c>
      <c r="AH36" s="2">
        <v>690265.29</v>
      </c>
      <c r="AI36" s="2">
        <v>8827.18</v>
      </c>
      <c r="AJ36" s="2">
        <v>3975.04</v>
      </c>
      <c r="AK36" s="2">
        <v>0</v>
      </c>
      <c r="AL36" s="2">
        <v>899146.09</v>
      </c>
      <c r="AM36" s="2">
        <v>792312.72</v>
      </c>
      <c r="AN36" s="2">
        <v>1910.06</v>
      </c>
      <c r="AO36" s="2">
        <v>774637.29</v>
      </c>
      <c r="AP36" s="2">
        <v>12033.55</v>
      </c>
      <c r="AQ36" s="2">
        <v>3731.82</v>
      </c>
      <c r="AR36" s="2">
        <v>0</v>
      </c>
      <c r="AS36" s="2">
        <v>701192.3</v>
      </c>
      <c r="AT36" s="2">
        <v>629403.98</v>
      </c>
      <c r="AU36" s="2">
        <v>1239.31</v>
      </c>
      <c r="AV36" s="2">
        <v>614593.91</v>
      </c>
      <c r="AW36" s="2">
        <v>9805.2999999999993</v>
      </c>
      <c r="AX36" s="2">
        <v>3765.46</v>
      </c>
      <c r="AY36" s="2">
        <v>0</v>
      </c>
      <c r="AZ36" s="2">
        <v>795772.74</v>
      </c>
      <c r="BA36" s="2">
        <v>699397.74</v>
      </c>
      <c r="BB36" s="2">
        <v>13457.4</v>
      </c>
      <c r="BC36" s="2">
        <v>670439.54</v>
      </c>
      <c r="BD36" s="2">
        <v>11598.76</v>
      </c>
      <c r="BE36" s="2">
        <v>3902.04</v>
      </c>
      <c r="BF36" s="2">
        <v>0</v>
      </c>
      <c r="BG36" s="2">
        <v>960630.05</v>
      </c>
      <c r="BH36" s="2">
        <v>859573.27</v>
      </c>
      <c r="BI36" s="2">
        <v>1150.9100000000001</v>
      </c>
      <c r="BJ36" s="2">
        <v>841710.51</v>
      </c>
      <c r="BK36" s="2">
        <v>12587.41</v>
      </c>
      <c r="BL36" s="2">
        <v>4124.4399999999996</v>
      </c>
      <c r="BM36" s="2">
        <v>0</v>
      </c>
      <c r="BN36" s="2">
        <v>732529.18</v>
      </c>
      <c r="BO36" s="2">
        <v>719943.44</v>
      </c>
      <c r="BP36" s="2">
        <v>1186.9100000000001</v>
      </c>
      <c r="BQ36" s="2">
        <v>694755.75</v>
      </c>
      <c r="BR36" s="2">
        <v>18214.8</v>
      </c>
      <c r="BS36" s="2">
        <v>5785.98</v>
      </c>
      <c r="BT36" s="2">
        <v>0</v>
      </c>
      <c r="BU36" s="2">
        <v>779621.95</v>
      </c>
      <c r="BV36" s="2">
        <v>756736.35</v>
      </c>
      <c r="BW36" s="2">
        <v>1344.18</v>
      </c>
      <c r="BX36" s="2">
        <v>645249.6</v>
      </c>
      <c r="BY36" s="2">
        <v>105272.89</v>
      </c>
      <c r="BZ36" s="2">
        <v>4869.68</v>
      </c>
      <c r="CA36" s="2">
        <v>0</v>
      </c>
      <c r="CB36" s="2">
        <v>730489.96</v>
      </c>
      <c r="CC36" s="2">
        <v>777586.06</v>
      </c>
      <c r="CD36" s="2">
        <v>1353.81</v>
      </c>
      <c r="CE36" s="2">
        <v>239857.92000000001</v>
      </c>
      <c r="CF36" s="2">
        <v>505478.78</v>
      </c>
      <c r="CG36" s="2">
        <v>30895.55</v>
      </c>
      <c r="CH36" s="2">
        <v>0</v>
      </c>
      <c r="CI36" s="2">
        <v>9957681.6999999993</v>
      </c>
      <c r="CJ36" s="2">
        <v>9118272.2699999996</v>
      </c>
      <c r="CK36" s="2">
        <v>69508.34</v>
      </c>
      <c r="CL36" s="2">
        <v>8254656.2699999996</v>
      </c>
      <c r="CM36" s="2">
        <v>714478.51</v>
      </c>
      <c r="CN36" s="2">
        <v>79629.149999999994</v>
      </c>
      <c r="CO36" s="2">
        <v>0</v>
      </c>
    </row>
    <row r="37" spans="1:93" x14ac:dyDescent="0.3">
      <c r="A37" s="1" t="s">
        <v>43</v>
      </c>
      <c r="B37" s="1" t="s">
        <v>30</v>
      </c>
      <c r="C37" s="2">
        <v>176843.08</v>
      </c>
      <c r="D37" s="2">
        <v>159286.1</v>
      </c>
      <c r="E37" s="2">
        <v>1843.38</v>
      </c>
      <c r="F37" s="2">
        <v>155931.51</v>
      </c>
      <c r="G37" s="2">
        <v>1194.26</v>
      </c>
      <c r="H37" s="2">
        <v>316.95</v>
      </c>
      <c r="I37" s="2">
        <v>0</v>
      </c>
      <c r="J37" s="2">
        <v>171719.11</v>
      </c>
      <c r="K37" s="2">
        <v>150280.51</v>
      </c>
      <c r="L37" s="2">
        <v>1398.93</v>
      </c>
      <c r="M37" s="2">
        <v>146705.70000000001</v>
      </c>
      <c r="N37" s="2">
        <v>1796.28</v>
      </c>
      <c r="O37" s="2">
        <v>379.6</v>
      </c>
      <c r="P37" s="2">
        <v>0</v>
      </c>
      <c r="Q37" s="2">
        <v>197145.96</v>
      </c>
      <c r="R37" s="2">
        <v>151233.94</v>
      </c>
      <c r="S37" s="2">
        <v>634.49</v>
      </c>
      <c r="T37" s="2">
        <v>148616.94</v>
      </c>
      <c r="U37" s="2">
        <v>1552.18</v>
      </c>
      <c r="V37" s="2">
        <v>430.33</v>
      </c>
      <c r="W37" s="2">
        <v>0</v>
      </c>
      <c r="X37" s="2">
        <v>189357.6</v>
      </c>
      <c r="Y37" s="2">
        <v>143955.28</v>
      </c>
      <c r="Z37" s="2">
        <v>311.60000000000002</v>
      </c>
      <c r="AA37" s="2">
        <v>141030.97</v>
      </c>
      <c r="AB37" s="2">
        <v>2132.0300000000002</v>
      </c>
      <c r="AC37" s="2">
        <v>480.68</v>
      </c>
      <c r="AD37" s="2">
        <v>0</v>
      </c>
      <c r="AE37" s="2">
        <v>138862.95000000001</v>
      </c>
      <c r="AF37" s="2">
        <v>145661.34</v>
      </c>
      <c r="AG37" s="2">
        <v>543.9</v>
      </c>
      <c r="AH37" s="2">
        <v>141745.60000000001</v>
      </c>
      <c r="AI37" s="2">
        <v>2107.73</v>
      </c>
      <c r="AJ37" s="2">
        <v>1264.1099999999999</v>
      </c>
      <c r="AK37" s="2">
        <v>0</v>
      </c>
      <c r="AL37" s="2">
        <v>191055.78</v>
      </c>
      <c r="AM37" s="2">
        <v>153290.67000000001</v>
      </c>
      <c r="AN37" s="2">
        <v>48.17</v>
      </c>
      <c r="AO37" s="2">
        <v>148295.09</v>
      </c>
      <c r="AP37" s="2">
        <v>2776.12</v>
      </c>
      <c r="AQ37" s="2">
        <v>2171.29</v>
      </c>
      <c r="AR37" s="2">
        <v>0</v>
      </c>
      <c r="AS37" s="2">
        <v>177101.45</v>
      </c>
      <c r="AT37" s="2">
        <v>144191.15</v>
      </c>
      <c r="AU37" s="2">
        <v>41.58</v>
      </c>
      <c r="AV37" s="2">
        <v>136047.01</v>
      </c>
      <c r="AW37" s="2">
        <v>3213.55</v>
      </c>
      <c r="AX37" s="2">
        <v>4889.01</v>
      </c>
      <c r="AY37" s="2">
        <v>0</v>
      </c>
      <c r="AZ37" s="2">
        <v>184819.64</v>
      </c>
      <c r="BA37" s="2">
        <v>149530.76999999999</v>
      </c>
      <c r="BB37" s="2">
        <v>500.54</v>
      </c>
      <c r="BC37" s="2">
        <v>138927.69</v>
      </c>
      <c r="BD37" s="2">
        <v>4899.55</v>
      </c>
      <c r="BE37" s="2">
        <v>5202.99</v>
      </c>
      <c r="BF37" s="2">
        <v>0</v>
      </c>
      <c r="BG37" s="2">
        <v>212703.43</v>
      </c>
      <c r="BH37" s="2">
        <v>181979.19</v>
      </c>
      <c r="BI37" s="2">
        <v>32.68</v>
      </c>
      <c r="BJ37" s="2">
        <v>143637.57</v>
      </c>
      <c r="BK37" s="2">
        <v>32414.45</v>
      </c>
      <c r="BL37" s="2">
        <v>5894.49</v>
      </c>
      <c r="BM37" s="2">
        <v>0</v>
      </c>
      <c r="BN37" s="2">
        <v>188393.91</v>
      </c>
      <c r="BO37" s="2">
        <v>167694.79999999999</v>
      </c>
      <c r="BP37" s="2">
        <v>1405.38</v>
      </c>
      <c r="BQ37" s="2">
        <v>152731.41</v>
      </c>
      <c r="BR37" s="2">
        <v>7670.46</v>
      </c>
      <c r="BS37" s="2">
        <v>5887.55</v>
      </c>
      <c r="BT37" s="2">
        <v>0</v>
      </c>
      <c r="BU37" s="2">
        <v>178861.1</v>
      </c>
      <c r="BV37" s="2">
        <v>150287.03</v>
      </c>
      <c r="BW37" s="2">
        <v>1888.1</v>
      </c>
      <c r="BX37" s="2">
        <v>123110.52</v>
      </c>
      <c r="BY37" s="2">
        <v>19560.32</v>
      </c>
      <c r="BZ37" s="2">
        <v>5728.09</v>
      </c>
      <c r="CA37" s="2">
        <v>0</v>
      </c>
      <c r="CB37" s="2">
        <v>178509.23</v>
      </c>
      <c r="CC37" s="2">
        <v>142281.9</v>
      </c>
      <c r="CD37" s="2">
        <v>19.350000000000001</v>
      </c>
      <c r="CE37" s="2">
        <v>27680.94</v>
      </c>
      <c r="CF37" s="2">
        <v>107915.04</v>
      </c>
      <c r="CG37" s="2">
        <v>6666.57</v>
      </c>
      <c r="CH37" s="2">
        <v>0</v>
      </c>
      <c r="CI37" s="2">
        <v>2185373.2400000002</v>
      </c>
      <c r="CJ37" s="2">
        <v>1839672.68</v>
      </c>
      <c r="CK37" s="2">
        <v>8668.1</v>
      </c>
      <c r="CL37" s="2">
        <v>1604460.95</v>
      </c>
      <c r="CM37" s="2">
        <v>187231.97</v>
      </c>
      <c r="CN37" s="2">
        <v>39311.660000000003</v>
      </c>
      <c r="CO37" s="2">
        <v>0</v>
      </c>
    </row>
    <row r="38" spans="1:93" x14ac:dyDescent="0.3">
      <c r="A38" s="1" t="s">
        <v>43</v>
      </c>
      <c r="B38" s="1" t="s">
        <v>31</v>
      </c>
      <c r="C38" s="2">
        <v>995982.38</v>
      </c>
      <c r="D38" s="2">
        <v>998415.73</v>
      </c>
      <c r="E38" s="2">
        <v>17766.2</v>
      </c>
      <c r="F38" s="2">
        <v>980543.67</v>
      </c>
      <c r="G38" s="2">
        <v>26.03</v>
      </c>
      <c r="H38" s="2">
        <v>79.83</v>
      </c>
      <c r="I38" s="2">
        <v>0</v>
      </c>
      <c r="J38" s="2">
        <v>980310.07</v>
      </c>
      <c r="K38" s="2">
        <v>977038.87</v>
      </c>
      <c r="L38" s="2">
        <v>-27347.08</v>
      </c>
      <c r="M38" s="2">
        <v>1004292.49</v>
      </c>
      <c r="N38" s="2">
        <v>23.22</v>
      </c>
      <c r="O38" s="2">
        <v>70.239999999999995</v>
      </c>
      <c r="P38" s="2">
        <v>0</v>
      </c>
      <c r="Q38" s="2">
        <v>1081301.7649999999</v>
      </c>
      <c r="R38" s="2">
        <v>1054953.415</v>
      </c>
      <c r="S38" s="2">
        <v>891.4</v>
      </c>
      <c r="T38" s="2">
        <v>1053563.2549999999</v>
      </c>
      <c r="U38" s="2">
        <v>412.85</v>
      </c>
      <c r="V38" s="2">
        <v>85.91</v>
      </c>
      <c r="W38" s="2">
        <v>0</v>
      </c>
      <c r="X38" s="2">
        <v>1111666.8899999999</v>
      </c>
      <c r="Y38" s="2">
        <v>1095809.72</v>
      </c>
      <c r="Z38" s="2">
        <v>8.7899999999999991</v>
      </c>
      <c r="AA38" s="2">
        <v>1095637.68</v>
      </c>
      <c r="AB38" s="2">
        <v>82.57</v>
      </c>
      <c r="AC38" s="2">
        <v>80.680000000000007</v>
      </c>
      <c r="AD38" s="2">
        <v>0</v>
      </c>
      <c r="AE38" s="2">
        <v>932151.34</v>
      </c>
      <c r="AF38" s="2">
        <v>964388.64</v>
      </c>
      <c r="AG38" s="2">
        <v>731.42</v>
      </c>
      <c r="AH38" s="2">
        <v>963285.89</v>
      </c>
      <c r="AI38" s="2">
        <v>200.33</v>
      </c>
      <c r="AJ38" s="2">
        <v>171</v>
      </c>
      <c r="AK38" s="2">
        <v>0</v>
      </c>
      <c r="AL38" s="2">
        <v>993110.1</v>
      </c>
      <c r="AM38" s="2">
        <v>993446.44</v>
      </c>
      <c r="AN38" s="2">
        <v>8.7899999999999991</v>
      </c>
      <c r="AO38" s="2">
        <v>992887.48</v>
      </c>
      <c r="AP38" s="2">
        <v>295.45</v>
      </c>
      <c r="AQ38" s="2">
        <v>254.72</v>
      </c>
      <c r="AR38" s="2">
        <v>0</v>
      </c>
      <c r="AS38" s="2">
        <v>1033947.77</v>
      </c>
      <c r="AT38" s="2">
        <v>1029428.6</v>
      </c>
      <c r="AU38" s="2">
        <v>8.7899999999999991</v>
      </c>
      <c r="AV38" s="2">
        <v>1028902.19</v>
      </c>
      <c r="AW38" s="2">
        <v>331.61</v>
      </c>
      <c r="AX38" s="2">
        <v>186.01</v>
      </c>
      <c r="AY38" s="2">
        <v>0</v>
      </c>
      <c r="AZ38" s="2">
        <v>927059.66</v>
      </c>
      <c r="BA38" s="2">
        <v>906491.22</v>
      </c>
      <c r="BB38" s="2">
        <v>8.7899999999999991</v>
      </c>
      <c r="BC38" s="2">
        <v>905300.72</v>
      </c>
      <c r="BD38" s="2">
        <v>897.9</v>
      </c>
      <c r="BE38" s="2">
        <v>283.81</v>
      </c>
      <c r="BF38" s="2">
        <v>0</v>
      </c>
      <c r="BG38" s="2">
        <v>918249.37</v>
      </c>
      <c r="BH38" s="2">
        <v>888141.73</v>
      </c>
      <c r="BI38" s="2">
        <v>8.7899999999999991</v>
      </c>
      <c r="BJ38" s="2">
        <v>887040.11</v>
      </c>
      <c r="BK38" s="2">
        <v>783.73</v>
      </c>
      <c r="BL38" s="2">
        <v>309.10000000000002</v>
      </c>
      <c r="BM38" s="2">
        <v>0</v>
      </c>
      <c r="BN38" s="2">
        <v>894859.58</v>
      </c>
      <c r="BO38" s="2">
        <v>888039.54</v>
      </c>
      <c r="BP38" s="2">
        <v>8.7899999999999991</v>
      </c>
      <c r="BQ38" s="2">
        <v>886514.56599999999</v>
      </c>
      <c r="BR38" s="2">
        <v>1304.2650000000001</v>
      </c>
      <c r="BS38" s="2">
        <v>211.92</v>
      </c>
      <c r="BT38" s="2">
        <v>0</v>
      </c>
      <c r="BU38" s="2">
        <v>858099.12</v>
      </c>
      <c r="BV38" s="2">
        <v>876958.95</v>
      </c>
      <c r="BW38" s="2">
        <v>661.84</v>
      </c>
      <c r="BX38" s="2">
        <v>244375.56</v>
      </c>
      <c r="BY38" s="2">
        <v>631686.07999999996</v>
      </c>
      <c r="BZ38" s="2">
        <v>235.47</v>
      </c>
      <c r="CA38" s="2">
        <v>0</v>
      </c>
      <c r="CB38" s="2">
        <v>931735.33</v>
      </c>
      <c r="CC38" s="2">
        <v>912148.87</v>
      </c>
      <c r="CD38" s="2">
        <v>123.08</v>
      </c>
      <c r="CE38" s="2">
        <v>9804.08</v>
      </c>
      <c r="CF38" s="2">
        <v>901986.24</v>
      </c>
      <c r="CG38" s="2">
        <v>235.47</v>
      </c>
      <c r="CH38" s="2">
        <v>0</v>
      </c>
      <c r="CI38" s="2">
        <v>11658473.375</v>
      </c>
      <c r="CJ38" s="2">
        <v>11585261.725</v>
      </c>
      <c r="CK38" s="2">
        <v>-7120.4</v>
      </c>
      <c r="CL38" s="2">
        <v>10052147.691</v>
      </c>
      <c r="CM38" s="2">
        <v>1538030.2749999999</v>
      </c>
      <c r="CN38" s="2">
        <v>2204.16</v>
      </c>
      <c r="CO38" s="2">
        <v>0</v>
      </c>
    </row>
    <row r="39" spans="1:93" x14ac:dyDescent="0.3">
      <c r="A39" s="1" t="s">
        <v>43</v>
      </c>
      <c r="B39" s="1" t="s">
        <v>32</v>
      </c>
      <c r="C39" s="2">
        <v>1061362.56</v>
      </c>
      <c r="D39" s="2">
        <v>1011483.41</v>
      </c>
      <c r="E39" s="2">
        <v>15009.74</v>
      </c>
      <c r="F39" s="2">
        <v>995228.71</v>
      </c>
      <c r="G39" s="2">
        <v>380.49</v>
      </c>
      <c r="H39" s="2">
        <v>864.47</v>
      </c>
      <c r="I39" s="2">
        <v>0</v>
      </c>
      <c r="J39" s="2">
        <v>862250.04</v>
      </c>
      <c r="K39" s="2">
        <v>895592.12</v>
      </c>
      <c r="L39" s="2">
        <v>24115.08</v>
      </c>
      <c r="M39" s="2">
        <v>870758.16</v>
      </c>
      <c r="N39" s="2">
        <v>378.59</v>
      </c>
      <c r="O39" s="2">
        <v>340.29</v>
      </c>
      <c r="P39" s="2">
        <v>0</v>
      </c>
      <c r="Q39" s="2">
        <v>980546.31</v>
      </c>
      <c r="R39" s="2">
        <v>981098.88</v>
      </c>
      <c r="S39" s="2">
        <v>3743.37</v>
      </c>
      <c r="T39" s="2">
        <v>976433.48</v>
      </c>
      <c r="U39" s="2">
        <v>558.6</v>
      </c>
      <c r="V39" s="2">
        <v>363.43</v>
      </c>
      <c r="W39" s="2">
        <v>0</v>
      </c>
      <c r="X39" s="2">
        <v>957700.92</v>
      </c>
      <c r="Y39" s="2">
        <v>934500.23</v>
      </c>
      <c r="Z39" s="2">
        <v>6024.26</v>
      </c>
      <c r="AA39" s="2">
        <v>927312.82</v>
      </c>
      <c r="AB39" s="2">
        <v>825.55</v>
      </c>
      <c r="AC39" s="2">
        <v>337.6</v>
      </c>
      <c r="AD39" s="2">
        <v>0</v>
      </c>
      <c r="AE39" s="2">
        <v>840715.42</v>
      </c>
      <c r="AF39" s="2">
        <v>851566.19</v>
      </c>
      <c r="AG39" s="2">
        <v>7812.08</v>
      </c>
      <c r="AH39" s="2">
        <v>842527.87</v>
      </c>
      <c r="AI39" s="2">
        <v>913.28</v>
      </c>
      <c r="AJ39" s="2">
        <v>312.95999999999998</v>
      </c>
      <c r="AK39" s="2">
        <v>0</v>
      </c>
      <c r="AL39" s="2">
        <v>875420.61</v>
      </c>
      <c r="AM39" s="2">
        <v>862458.4</v>
      </c>
      <c r="AN39" s="2">
        <v>3560.53</v>
      </c>
      <c r="AO39" s="2">
        <v>856983.51</v>
      </c>
      <c r="AP39" s="2">
        <v>1576.02</v>
      </c>
      <c r="AQ39" s="2">
        <v>338.34</v>
      </c>
      <c r="AR39" s="2">
        <v>0</v>
      </c>
      <c r="AS39" s="2">
        <v>756933</v>
      </c>
      <c r="AT39" s="2">
        <v>764500.99</v>
      </c>
      <c r="AU39" s="2">
        <v>5475.09</v>
      </c>
      <c r="AV39" s="2">
        <v>756997.85</v>
      </c>
      <c r="AW39" s="2">
        <v>1661.2</v>
      </c>
      <c r="AX39" s="2">
        <v>366.85</v>
      </c>
      <c r="AY39" s="2">
        <v>0</v>
      </c>
      <c r="AZ39" s="2">
        <v>825558.64</v>
      </c>
      <c r="BA39" s="2">
        <v>824772.88</v>
      </c>
      <c r="BB39" s="2">
        <v>161.94</v>
      </c>
      <c r="BC39" s="2">
        <v>822331.76</v>
      </c>
      <c r="BD39" s="2">
        <v>1761.37</v>
      </c>
      <c r="BE39" s="2">
        <v>517.80999999999995</v>
      </c>
      <c r="BF39" s="2">
        <v>0</v>
      </c>
      <c r="BG39" s="2">
        <v>988268.16</v>
      </c>
      <c r="BH39" s="2">
        <v>990833.33</v>
      </c>
      <c r="BI39" s="2">
        <v>21322.12</v>
      </c>
      <c r="BJ39" s="2">
        <v>966805.58</v>
      </c>
      <c r="BK39" s="2">
        <v>2039.79</v>
      </c>
      <c r="BL39" s="2">
        <v>665.84</v>
      </c>
      <c r="BM39" s="2">
        <v>0</v>
      </c>
      <c r="BN39" s="2">
        <v>844120.93</v>
      </c>
      <c r="BO39" s="2">
        <v>843864.77</v>
      </c>
      <c r="BP39" s="2">
        <v>822.97</v>
      </c>
      <c r="BQ39" s="2">
        <v>833001.96</v>
      </c>
      <c r="BR39" s="2">
        <v>9670.35</v>
      </c>
      <c r="BS39" s="2">
        <v>369.49</v>
      </c>
      <c r="BT39" s="2">
        <v>0</v>
      </c>
      <c r="BU39" s="2">
        <v>890734.98</v>
      </c>
      <c r="BV39" s="2">
        <v>869302.7</v>
      </c>
      <c r="BW39" s="2">
        <v>8207.59</v>
      </c>
      <c r="BX39" s="2">
        <v>803036</v>
      </c>
      <c r="BY39" s="2">
        <v>56449.48</v>
      </c>
      <c r="BZ39" s="2">
        <v>1609.63</v>
      </c>
      <c r="CA39" s="2">
        <v>0</v>
      </c>
      <c r="CB39" s="2">
        <v>906711.8</v>
      </c>
      <c r="CC39" s="2">
        <v>902186.42</v>
      </c>
      <c r="CD39" s="2">
        <v>3283.68</v>
      </c>
      <c r="CE39" s="2">
        <v>319930</v>
      </c>
      <c r="CF39" s="2">
        <v>577708.21</v>
      </c>
      <c r="CG39" s="2">
        <v>1264.53</v>
      </c>
      <c r="CH39" s="2">
        <v>0</v>
      </c>
      <c r="CI39" s="2">
        <v>10790323.369999999</v>
      </c>
      <c r="CJ39" s="2">
        <v>10732160.32</v>
      </c>
      <c r="CK39" s="2">
        <v>99538.45</v>
      </c>
      <c r="CL39" s="2">
        <v>9971347.6999999993</v>
      </c>
      <c r="CM39" s="2">
        <v>653922.93000000005</v>
      </c>
      <c r="CN39" s="2">
        <v>7351.24</v>
      </c>
      <c r="CO39" s="2">
        <v>0</v>
      </c>
    </row>
    <row r="40" spans="1:93" x14ac:dyDescent="0.3">
      <c r="A40" s="1" t="s">
        <v>43</v>
      </c>
      <c r="B40" s="1" t="s">
        <v>33</v>
      </c>
      <c r="C40" s="2">
        <v>515785.61</v>
      </c>
      <c r="D40" s="2">
        <v>515785.61</v>
      </c>
      <c r="E40" s="2">
        <v>201610.97</v>
      </c>
      <c r="F40" s="2">
        <v>314174.64</v>
      </c>
      <c r="G40" s="2">
        <v>0</v>
      </c>
      <c r="H40" s="2">
        <v>0</v>
      </c>
      <c r="I40" s="2">
        <v>0</v>
      </c>
      <c r="J40" s="2">
        <v>479381.89</v>
      </c>
      <c r="K40" s="2">
        <v>474584.01</v>
      </c>
      <c r="L40" s="2">
        <v>0</v>
      </c>
      <c r="M40" s="2">
        <v>474584.01</v>
      </c>
      <c r="N40" s="2">
        <v>0</v>
      </c>
      <c r="O40" s="2">
        <v>0</v>
      </c>
      <c r="P40" s="2">
        <v>0</v>
      </c>
      <c r="Q40" s="2">
        <v>537412.18000000005</v>
      </c>
      <c r="R40" s="2">
        <v>536121.9</v>
      </c>
      <c r="S40" s="2">
        <v>0</v>
      </c>
      <c r="T40" s="2">
        <v>536121.9</v>
      </c>
      <c r="U40" s="2">
        <v>0</v>
      </c>
      <c r="V40" s="2">
        <v>0</v>
      </c>
      <c r="W40" s="2">
        <v>0</v>
      </c>
      <c r="X40" s="2">
        <v>535692.64</v>
      </c>
      <c r="Y40" s="2">
        <v>532865.56000000006</v>
      </c>
      <c r="Z40" s="2">
        <v>-3306.67</v>
      </c>
      <c r="AA40" s="2">
        <v>536172.23</v>
      </c>
      <c r="AB40" s="2">
        <v>0</v>
      </c>
      <c r="AC40" s="2">
        <v>0</v>
      </c>
      <c r="AD40" s="2">
        <v>0</v>
      </c>
      <c r="AE40" s="2">
        <v>522614.07</v>
      </c>
      <c r="AF40" s="2">
        <v>525420.38</v>
      </c>
      <c r="AG40" s="2">
        <v>0</v>
      </c>
      <c r="AH40" s="2">
        <v>525420.38</v>
      </c>
      <c r="AI40" s="2">
        <v>0</v>
      </c>
      <c r="AJ40" s="2">
        <v>0</v>
      </c>
      <c r="AK40" s="2">
        <v>0</v>
      </c>
      <c r="AL40" s="2">
        <v>533006.80000000005</v>
      </c>
      <c r="AM40" s="2">
        <v>532034.63</v>
      </c>
      <c r="AN40" s="2">
        <v>0</v>
      </c>
      <c r="AO40" s="2">
        <v>532034.63</v>
      </c>
      <c r="AP40" s="2">
        <v>0</v>
      </c>
      <c r="AQ40" s="2">
        <v>0</v>
      </c>
      <c r="AR40" s="2">
        <v>0</v>
      </c>
      <c r="AS40" s="2">
        <v>470743.85</v>
      </c>
      <c r="AT40" s="2">
        <v>469677.79</v>
      </c>
      <c r="AU40" s="2">
        <v>0</v>
      </c>
      <c r="AV40" s="2">
        <v>469677.79</v>
      </c>
      <c r="AW40" s="2">
        <v>0</v>
      </c>
      <c r="AX40" s="2">
        <v>0</v>
      </c>
      <c r="AY40" s="2">
        <v>0</v>
      </c>
      <c r="AZ40" s="2">
        <v>538487.61</v>
      </c>
      <c r="BA40" s="2">
        <v>537405.17000000004</v>
      </c>
      <c r="BB40" s="2">
        <v>0</v>
      </c>
      <c r="BC40" s="2">
        <v>537405.17000000004</v>
      </c>
      <c r="BD40" s="2">
        <v>0</v>
      </c>
      <c r="BE40" s="2">
        <v>0</v>
      </c>
      <c r="BF40" s="2">
        <v>0</v>
      </c>
      <c r="BG40" s="2">
        <v>518583.65</v>
      </c>
      <c r="BH40" s="2">
        <v>515092.05</v>
      </c>
      <c r="BI40" s="2">
        <v>0</v>
      </c>
      <c r="BJ40" s="2">
        <v>511494.21</v>
      </c>
      <c r="BK40" s="2">
        <v>3597.84</v>
      </c>
      <c r="BL40" s="2">
        <v>0</v>
      </c>
      <c r="BM40" s="2">
        <v>0</v>
      </c>
      <c r="BN40" s="2">
        <v>480704.46</v>
      </c>
      <c r="BO40" s="2">
        <v>488336.13</v>
      </c>
      <c r="BP40" s="2">
        <v>0</v>
      </c>
      <c r="BQ40" s="2">
        <v>16684.22</v>
      </c>
      <c r="BR40" s="2">
        <v>471651.91</v>
      </c>
      <c r="BS40" s="2">
        <v>0</v>
      </c>
      <c r="BT40" s="2">
        <v>0</v>
      </c>
      <c r="BU40" s="2">
        <v>494245.43</v>
      </c>
      <c r="BV40" s="2">
        <v>492128.26</v>
      </c>
      <c r="BW40" s="2">
        <v>0</v>
      </c>
      <c r="BX40" s="2">
        <v>7325.74</v>
      </c>
      <c r="BY40" s="2">
        <v>484802.52</v>
      </c>
      <c r="BZ40" s="2">
        <v>0</v>
      </c>
      <c r="CA40" s="2">
        <v>0</v>
      </c>
      <c r="CB40" s="2">
        <v>514799.04</v>
      </c>
      <c r="CC40" s="2">
        <v>512681.87</v>
      </c>
      <c r="CD40" s="2">
        <v>0</v>
      </c>
      <c r="CE40" s="2">
        <v>2467.29</v>
      </c>
      <c r="CF40" s="2">
        <v>510214.58</v>
      </c>
      <c r="CG40" s="2">
        <v>0</v>
      </c>
      <c r="CH40" s="2">
        <v>0</v>
      </c>
      <c r="CI40" s="2">
        <v>6141457.2300000004</v>
      </c>
      <c r="CJ40" s="2">
        <v>6132133.3600000003</v>
      </c>
      <c r="CK40" s="2">
        <v>198304.3</v>
      </c>
      <c r="CL40" s="2">
        <v>4463562.21</v>
      </c>
      <c r="CM40" s="2">
        <v>1470266.85</v>
      </c>
      <c r="CN40" s="2">
        <v>0</v>
      </c>
      <c r="CO40" s="2">
        <v>0</v>
      </c>
    </row>
    <row r="41" spans="1:93" x14ac:dyDescent="0.3">
      <c r="A41" s="1" t="s">
        <v>43</v>
      </c>
      <c r="B41" s="1" t="s">
        <v>34</v>
      </c>
      <c r="C41" s="2">
        <v>736234.44</v>
      </c>
      <c r="D41" s="2">
        <v>692082.65</v>
      </c>
      <c r="E41" s="2">
        <v>17250.330000000002</v>
      </c>
      <c r="F41" s="2">
        <v>661808.47</v>
      </c>
      <c r="G41" s="2">
        <v>6906</v>
      </c>
      <c r="H41" s="2">
        <v>6117.85</v>
      </c>
      <c r="I41" s="2">
        <v>0</v>
      </c>
      <c r="J41" s="2">
        <v>723738.25</v>
      </c>
      <c r="K41" s="2">
        <v>673155.52</v>
      </c>
      <c r="L41" s="2">
        <v>10846.19</v>
      </c>
      <c r="M41" s="2">
        <v>649232.80000000005</v>
      </c>
      <c r="N41" s="2">
        <v>7329.67</v>
      </c>
      <c r="O41" s="2">
        <v>5746.86</v>
      </c>
      <c r="P41" s="2">
        <v>0</v>
      </c>
      <c r="Q41" s="2">
        <v>738210.79299999995</v>
      </c>
      <c r="R41" s="2">
        <v>688394.92299999995</v>
      </c>
      <c r="S41" s="2">
        <v>3711.25</v>
      </c>
      <c r="T41" s="2">
        <v>669753.00300000003</v>
      </c>
      <c r="U41" s="2">
        <v>8726.9500000000007</v>
      </c>
      <c r="V41" s="2">
        <v>6203.72</v>
      </c>
      <c r="W41" s="2">
        <v>0</v>
      </c>
      <c r="X41" s="2">
        <v>726374.39</v>
      </c>
      <c r="Y41" s="2">
        <v>672087.4</v>
      </c>
      <c r="Z41" s="2">
        <v>3159.76</v>
      </c>
      <c r="AA41" s="2">
        <v>650567.68000000005</v>
      </c>
      <c r="AB41" s="2">
        <v>11042.16</v>
      </c>
      <c r="AC41" s="2">
        <v>7317.8</v>
      </c>
      <c r="AD41" s="2">
        <v>0</v>
      </c>
      <c r="AE41" s="2">
        <v>689890.2</v>
      </c>
      <c r="AF41" s="2">
        <v>643249.1</v>
      </c>
      <c r="AG41" s="2">
        <v>2120.29</v>
      </c>
      <c r="AH41" s="2">
        <v>625366.97</v>
      </c>
      <c r="AI41" s="2">
        <v>9792.34</v>
      </c>
      <c r="AJ41" s="2">
        <v>5969.5</v>
      </c>
      <c r="AK41" s="2">
        <v>0</v>
      </c>
      <c r="AL41" s="2">
        <v>714719.17</v>
      </c>
      <c r="AM41" s="2">
        <v>660798.16</v>
      </c>
      <c r="AN41" s="2">
        <v>1709.4</v>
      </c>
      <c r="AO41" s="2">
        <v>641036.15</v>
      </c>
      <c r="AP41" s="2">
        <v>12048</v>
      </c>
      <c r="AQ41" s="2">
        <v>6004.61</v>
      </c>
      <c r="AR41" s="2">
        <v>0</v>
      </c>
      <c r="AS41" s="2">
        <v>684670.43</v>
      </c>
      <c r="AT41" s="2">
        <v>639862.98</v>
      </c>
      <c r="AU41" s="2">
        <v>1668.64</v>
      </c>
      <c r="AV41" s="2">
        <v>617831.44999999995</v>
      </c>
      <c r="AW41" s="2">
        <v>14586.74</v>
      </c>
      <c r="AX41" s="2">
        <v>5776.15</v>
      </c>
      <c r="AY41" s="2">
        <v>0</v>
      </c>
      <c r="AZ41" s="2">
        <v>683469.18</v>
      </c>
      <c r="BA41" s="2">
        <v>649657.67000000004</v>
      </c>
      <c r="BB41" s="2">
        <v>1818.65</v>
      </c>
      <c r="BC41" s="2">
        <v>624558.42000000004</v>
      </c>
      <c r="BD41" s="2">
        <v>16921.28</v>
      </c>
      <c r="BE41" s="2">
        <v>6359.32</v>
      </c>
      <c r="BF41" s="2">
        <v>0</v>
      </c>
      <c r="BG41" s="2">
        <v>716310.11</v>
      </c>
      <c r="BH41" s="2">
        <v>685204.52</v>
      </c>
      <c r="BI41" s="2">
        <v>2024.86</v>
      </c>
      <c r="BJ41" s="2">
        <v>647353.46</v>
      </c>
      <c r="BK41" s="2">
        <v>28386.95</v>
      </c>
      <c r="BL41" s="2">
        <v>7439.25</v>
      </c>
      <c r="BM41" s="2">
        <v>0</v>
      </c>
      <c r="BN41" s="2">
        <v>691630.09</v>
      </c>
      <c r="BO41" s="2">
        <v>660610.098</v>
      </c>
      <c r="BP41" s="2">
        <v>2011.74</v>
      </c>
      <c r="BQ41" s="2">
        <v>610031.70799999998</v>
      </c>
      <c r="BR41" s="2">
        <v>42316.86</v>
      </c>
      <c r="BS41" s="2">
        <v>6249.79</v>
      </c>
      <c r="BT41" s="2">
        <v>0</v>
      </c>
      <c r="BU41" s="2">
        <v>684143.07</v>
      </c>
      <c r="BV41" s="2">
        <v>652266</v>
      </c>
      <c r="BW41" s="2">
        <v>2041.52</v>
      </c>
      <c r="BX41" s="2">
        <v>568008.64</v>
      </c>
      <c r="BY41" s="2">
        <v>75378.009999999995</v>
      </c>
      <c r="BZ41" s="2">
        <v>6837.83</v>
      </c>
      <c r="CA41" s="2">
        <v>0</v>
      </c>
      <c r="CB41" s="2">
        <v>710685.58</v>
      </c>
      <c r="CC41" s="2">
        <v>680214.32</v>
      </c>
      <c r="CD41" s="2">
        <v>1855.89</v>
      </c>
      <c r="CE41" s="2">
        <v>213872.1</v>
      </c>
      <c r="CF41" s="2">
        <v>457787.06</v>
      </c>
      <c r="CG41" s="2">
        <v>6699.27</v>
      </c>
      <c r="CH41" s="2">
        <v>0</v>
      </c>
      <c r="CI41" s="2">
        <v>8500075.7029999997</v>
      </c>
      <c r="CJ41" s="2">
        <v>7997583.341</v>
      </c>
      <c r="CK41" s="2">
        <v>50218.52</v>
      </c>
      <c r="CL41" s="2">
        <v>7179420.8509999998</v>
      </c>
      <c r="CM41" s="2">
        <v>691222.02</v>
      </c>
      <c r="CN41" s="2">
        <v>76721.95</v>
      </c>
      <c r="CO41" s="2">
        <v>0</v>
      </c>
    </row>
    <row r="42" spans="1:93" x14ac:dyDescent="0.3">
      <c r="A42" s="1" t="s">
        <v>43</v>
      </c>
      <c r="B42" s="1" t="s">
        <v>35</v>
      </c>
      <c r="C42" s="2">
        <v>2586669.63</v>
      </c>
      <c r="D42" s="2">
        <v>2460992.33</v>
      </c>
      <c r="E42" s="2">
        <v>18648.75</v>
      </c>
      <c r="F42" s="2">
        <v>2440974.13</v>
      </c>
      <c r="G42" s="2">
        <v>563.21</v>
      </c>
      <c r="H42" s="2">
        <v>806.24</v>
      </c>
      <c r="I42" s="2">
        <v>0</v>
      </c>
      <c r="J42" s="2">
        <v>2522990.86</v>
      </c>
      <c r="K42" s="2">
        <v>2359713.0299999998</v>
      </c>
      <c r="L42" s="2">
        <v>332.16</v>
      </c>
      <c r="M42" s="2">
        <v>2355854.0099999998</v>
      </c>
      <c r="N42" s="2">
        <v>3526.86</v>
      </c>
      <c r="O42" s="2">
        <v>0</v>
      </c>
      <c r="P42" s="2">
        <v>0</v>
      </c>
      <c r="Q42" s="2">
        <v>2900911.68</v>
      </c>
      <c r="R42" s="2">
        <v>2733206.88</v>
      </c>
      <c r="S42" s="2">
        <v>1349.96</v>
      </c>
      <c r="T42" s="2">
        <v>2726946.62</v>
      </c>
      <c r="U42" s="2">
        <v>4910.3</v>
      </c>
      <c r="V42" s="2">
        <v>0</v>
      </c>
      <c r="W42" s="2">
        <v>0</v>
      </c>
      <c r="X42" s="2">
        <v>2647387.58</v>
      </c>
      <c r="Y42" s="2">
        <v>2487234.21</v>
      </c>
      <c r="Z42" s="2">
        <v>0</v>
      </c>
      <c r="AA42" s="2">
        <v>2484855.88</v>
      </c>
      <c r="AB42" s="2">
        <v>2378.33</v>
      </c>
      <c r="AC42" s="2">
        <v>0</v>
      </c>
      <c r="AD42" s="2">
        <v>0</v>
      </c>
      <c r="AE42" s="2">
        <v>1967016.91</v>
      </c>
      <c r="AF42" s="2">
        <v>2120774.9900000002</v>
      </c>
      <c r="AG42" s="2">
        <v>0</v>
      </c>
      <c r="AH42" s="2">
        <v>2118400.6800000002</v>
      </c>
      <c r="AI42" s="2">
        <v>2374.31</v>
      </c>
      <c r="AJ42" s="2">
        <v>0</v>
      </c>
      <c r="AK42" s="2">
        <v>0</v>
      </c>
      <c r="AL42" s="2">
        <v>1605426.2</v>
      </c>
      <c r="AM42" s="2">
        <v>1976473.17</v>
      </c>
      <c r="AN42" s="2">
        <v>-1548.08</v>
      </c>
      <c r="AO42" s="2">
        <v>1972595.69</v>
      </c>
      <c r="AP42" s="2">
        <v>5344.3</v>
      </c>
      <c r="AQ42" s="2">
        <v>81.260000000000005</v>
      </c>
      <c r="AR42" s="2">
        <v>0</v>
      </c>
      <c r="AS42" s="2">
        <v>2308722.4900000002</v>
      </c>
      <c r="AT42" s="2">
        <v>2267067.15</v>
      </c>
      <c r="AU42" s="2">
        <v>12.1</v>
      </c>
      <c r="AV42" s="2">
        <v>2253394.0299999998</v>
      </c>
      <c r="AW42" s="2">
        <v>13335.37</v>
      </c>
      <c r="AX42" s="2">
        <v>325.64999999999998</v>
      </c>
      <c r="AY42" s="2">
        <v>0</v>
      </c>
      <c r="AZ42" s="2">
        <v>3243657.87</v>
      </c>
      <c r="BA42" s="2">
        <v>3232211.51</v>
      </c>
      <c r="BB42" s="2">
        <v>1</v>
      </c>
      <c r="BC42" s="2">
        <v>3227561.16</v>
      </c>
      <c r="BD42" s="2">
        <v>3873.52</v>
      </c>
      <c r="BE42" s="2">
        <v>775.83</v>
      </c>
      <c r="BF42" s="2">
        <v>0</v>
      </c>
      <c r="BG42" s="2">
        <v>2286994.29</v>
      </c>
      <c r="BH42" s="2">
        <v>2281432.0299999998</v>
      </c>
      <c r="BI42" s="2">
        <v>0</v>
      </c>
      <c r="BJ42" s="2">
        <v>2273928.2400000002</v>
      </c>
      <c r="BK42" s="2">
        <v>7216.64</v>
      </c>
      <c r="BL42" s="2">
        <v>287.14999999999998</v>
      </c>
      <c r="BM42" s="2">
        <v>0</v>
      </c>
      <c r="BN42" s="2">
        <v>2234241.83</v>
      </c>
      <c r="BO42" s="2">
        <v>2294917.27</v>
      </c>
      <c r="BP42" s="2">
        <v>0</v>
      </c>
      <c r="BQ42" s="2">
        <v>2288484.31</v>
      </c>
      <c r="BR42" s="2">
        <v>6140.31</v>
      </c>
      <c r="BS42" s="2">
        <v>292.64999999999998</v>
      </c>
      <c r="BT42" s="2">
        <v>0</v>
      </c>
      <c r="BU42" s="2">
        <v>2244378.04</v>
      </c>
      <c r="BV42" s="2">
        <v>2251397.9500000002</v>
      </c>
      <c r="BW42" s="2">
        <v>139</v>
      </c>
      <c r="BX42" s="2">
        <v>2149072.0299999998</v>
      </c>
      <c r="BY42" s="2">
        <v>101905.27</v>
      </c>
      <c r="BZ42" s="2">
        <v>281.64999999999998</v>
      </c>
      <c r="CA42" s="2">
        <v>0</v>
      </c>
      <c r="CB42" s="2">
        <v>2581116.39</v>
      </c>
      <c r="CC42" s="2">
        <v>2536905.02</v>
      </c>
      <c r="CD42" s="2">
        <v>116</v>
      </c>
      <c r="CE42" s="2">
        <v>523931.24</v>
      </c>
      <c r="CF42" s="2">
        <v>2012200.83</v>
      </c>
      <c r="CG42" s="2">
        <v>656.95</v>
      </c>
      <c r="CH42" s="2">
        <v>0</v>
      </c>
      <c r="CI42" s="2">
        <v>29129513.77</v>
      </c>
      <c r="CJ42" s="2">
        <v>29002325.539999999</v>
      </c>
      <c r="CK42" s="2">
        <v>19050.89</v>
      </c>
      <c r="CL42" s="2">
        <v>26815998.02</v>
      </c>
      <c r="CM42" s="2">
        <v>2163769.25</v>
      </c>
      <c r="CN42" s="2">
        <v>3507.38</v>
      </c>
      <c r="CO42" s="2">
        <v>0</v>
      </c>
    </row>
    <row r="43" spans="1:93" x14ac:dyDescent="0.3">
      <c r="A43" s="1" t="s">
        <v>43</v>
      </c>
      <c r="B43" s="1" t="s">
        <v>36</v>
      </c>
      <c r="C43" s="2">
        <v>110093.8</v>
      </c>
      <c r="D43" s="2">
        <v>82026.91</v>
      </c>
      <c r="E43" s="2">
        <v>2866.41</v>
      </c>
      <c r="F43" s="2">
        <v>62629.96</v>
      </c>
      <c r="G43" s="2">
        <v>3626.18</v>
      </c>
      <c r="H43" s="2">
        <v>12904.36</v>
      </c>
      <c r="I43" s="2">
        <v>0</v>
      </c>
      <c r="J43" s="2">
        <v>45369.78</v>
      </c>
      <c r="K43" s="2">
        <v>50391.32</v>
      </c>
      <c r="L43" s="2">
        <v>2051.0100000000002</v>
      </c>
      <c r="M43" s="2">
        <v>41362.160000000003</v>
      </c>
      <c r="N43" s="2">
        <v>3018.46</v>
      </c>
      <c r="O43" s="2">
        <v>3959.69</v>
      </c>
      <c r="P43" s="2">
        <v>0</v>
      </c>
      <c r="Q43" s="2">
        <v>99574.27</v>
      </c>
      <c r="R43" s="2">
        <v>61202.45</v>
      </c>
      <c r="S43" s="2">
        <v>1609.16</v>
      </c>
      <c r="T43" s="2">
        <v>52654.14</v>
      </c>
      <c r="U43" s="2">
        <v>2400</v>
      </c>
      <c r="V43" s="2">
        <v>4539.1499999999996</v>
      </c>
      <c r="W43" s="2">
        <v>0</v>
      </c>
      <c r="X43" s="2">
        <v>65131</v>
      </c>
      <c r="Y43" s="2">
        <v>56799.69</v>
      </c>
      <c r="Z43" s="2">
        <v>1491.79</v>
      </c>
      <c r="AA43" s="2">
        <v>48023.05</v>
      </c>
      <c r="AB43" s="2">
        <v>1427.46</v>
      </c>
      <c r="AC43" s="2">
        <v>5857.39</v>
      </c>
      <c r="AD43" s="2">
        <v>0</v>
      </c>
      <c r="AE43" s="2">
        <v>73817.919999999998</v>
      </c>
      <c r="AF43" s="2">
        <v>56742.879999999997</v>
      </c>
      <c r="AG43" s="2">
        <v>1118.6500000000001</v>
      </c>
      <c r="AH43" s="2">
        <v>47661.03</v>
      </c>
      <c r="AI43" s="2">
        <v>1295.58</v>
      </c>
      <c r="AJ43" s="2">
        <v>6667.62</v>
      </c>
      <c r="AK43" s="2">
        <v>0</v>
      </c>
      <c r="AL43" s="2">
        <v>65604.3</v>
      </c>
      <c r="AM43" s="2">
        <v>53799.88</v>
      </c>
      <c r="AN43" s="2">
        <v>1145.42</v>
      </c>
      <c r="AO43" s="2">
        <v>47838.17</v>
      </c>
      <c r="AP43" s="2">
        <v>1427.46</v>
      </c>
      <c r="AQ43" s="2">
        <v>3388.83</v>
      </c>
      <c r="AR43" s="2">
        <v>0</v>
      </c>
      <c r="AS43" s="2">
        <v>62331.86</v>
      </c>
      <c r="AT43" s="2">
        <v>50868.87</v>
      </c>
      <c r="AU43" s="2">
        <v>1605.54</v>
      </c>
      <c r="AV43" s="2">
        <v>47835.87</v>
      </c>
      <c r="AW43" s="2">
        <v>1427.46</v>
      </c>
      <c r="AX43" s="2">
        <v>0</v>
      </c>
      <c r="AY43" s="2">
        <v>0</v>
      </c>
      <c r="AZ43" s="2">
        <v>-7990.54</v>
      </c>
      <c r="BA43" s="2">
        <v>46708.39</v>
      </c>
      <c r="BB43" s="2">
        <v>1081.28</v>
      </c>
      <c r="BC43" s="2">
        <v>42011.43</v>
      </c>
      <c r="BD43" s="2">
        <v>1367.83</v>
      </c>
      <c r="BE43" s="2">
        <v>2247.85</v>
      </c>
      <c r="BF43" s="2">
        <v>0</v>
      </c>
      <c r="BG43" s="2">
        <v>75595.649999999994</v>
      </c>
      <c r="BH43" s="2">
        <v>55830.34</v>
      </c>
      <c r="BI43" s="2">
        <v>955.55</v>
      </c>
      <c r="BJ43" s="2">
        <v>50714.98</v>
      </c>
      <c r="BK43" s="2">
        <v>544.39</v>
      </c>
      <c r="BL43" s="2">
        <v>3615.42</v>
      </c>
      <c r="BM43" s="2">
        <v>0</v>
      </c>
      <c r="BN43" s="2">
        <v>73950.03</v>
      </c>
      <c r="BO43" s="2">
        <v>52812.72</v>
      </c>
      <c r="BP43" s="2">
        <v>741.04</v>
      </c>
      <c r="BQ43" s="2">
        <v>48619.35</v>
      </c>
      <c r="BR43" s="2">
        <v>3304.64</v>
      </c>
      <c r="BS43" s="2">
        <v>147.69</v>
      </c>
      <c r="BT43" s="2">
        <v>0</v>
      </c>
      <c r="BU43" s="2">
        <v>70522.33</v>
      </c>
      <c r="BV43" s="2">
        <v>56738.89</v>
      </c>
      <c r="BW43" s="2">
        <v>594.46</v>
      </c>
      <c r="BX43" s="2">
        <v>45467.35</v>
      </c>
      <c r="BY43" s="2">
        <v>10486.2</v>
      </c>
      <c r="BZ43" s="2">
        <v>190.88</v>
      </c>
      <c r="CA43" s="2">
        <v>0</v>
      </c>
      <c r="CB43" s="2">
        <v>126384.6</v>
      </c>
      <c r="CC43" s="2">
        <v>71299.360000000001</v>
      </c>
      <c r="CD43" s="2">
        <v>610.95000000000005</v>
      </c>
      <c r="CE43" s="2">
        <v>27524.73</v>
      </c>
      <c r="CF43" s="2">
        <v>43163.68</v>
      </c>
      <c r="CG43" s="2">
        <v>0</v>
      </c>
      <c r="CH43" s="2">
        <v>0</v>
      </c>
      <c r="CI43" s="2">
        <v>860385</v>
      </c>
      <c r="CJ43" s="2">
        <v>695221.7</v>
      </c>
      <c r="CK43" s="2">
        <v>15871.26</v>
      </c>
      <c r="CL43" s="2">
        <v>562342.22</v>
      </c>
      <c r="CM43" s="2">
        <v>73489.34</v>
      </c>
      <c r="CN43" s="2">
        <v>43518.879999999997</v>
      </c>
      <c r="CO43" s="2">
        <v>0</v>
      </c>
    </row>
    <row r="44" spans="1:93" x14ac:dyDescent="0.3">
      <c r="A44" s="1" t="s">
        <v>43</v>
      </c>
      <c r="B44" s="1" t="s">
        <v>37</v>
      </c>
      <c r="C44" s="2">
        <v>1089481.05</v>
      </c>
      <c r="D44" s="2">
        <v>1047646.68</v>
      </c>
      <c r="E44" s="2">
        <v>29821.919999999998</v>
      </c>
      <c r="F44" s="2">
        <v>1016500.71</v>
      </c>
      <c r="G44" s="2">
        <v>1324.05</v>
      </c>
      <c r="H44" s="2">
        <v>0</v>
      </c>
      <c r="I44" s="2">
        <v>0</v>
      </c>
      <c r="J44" s="2">
        <v>1258956.8700000001</v>
      </c>
      <c r="K44" s="2">
        <v>1282266.8500000001</v>
      </c>
      <c r="L44" s="2">
        <v>5503.95</v>
      </c>
      <c r="M44" s="2">
        <v>1268574.81</v>
      </c>
      <c r="N44" s="2">
        <v>8188.09</v>
      </c>
      <c r="O44" s="2">
        <v>0</v>
      </c>
      <c r="P44" s="2">
        <v>0</v>
      </c>
      <c r="Q44" s="2">
        <v>1235422.8500000001</v>
      </c>
      <c r="R44" s="2">
        <v>1225625.3500000001</v>
      </c>
      <c r="S44" s="2">
        <v>18.329999999999998</v>
      </c>
      <c r="T44" s="2">
        <v>1222413.43</v>
      </c>
      <c r="U44" s="2">
        <v>3193.59</v>
      </c>
      <c r="V44" s="2">
        <v>0</v>
      </c>
      <c r="W44" s="2">
        <v>0</v>
      </c>
      <c r="X44" s="2">
        <v>1126895.8600000001</v>
      </c>
      <c r="Y44" s="2">
        <v>1100411.8500000001</v>
      </c>
      <c r="Z44" s="2">
        <v>11.82</v>
      </c>
      <c r="AA44" s="2">
        <v>1097529.3799999999</v>
      </c>
      <c r="AB44" s="2">
        <v>2870.65</v>
      </c>
      <c r="AC44" s="2">
        <v>0</v>
      </c>
      <c r="AD44" s="2">
        <v>0</v>
      </c>
      <c r="AE44" s="2">
        <v>978777.13</v>
      </c>
      <c r="AF44" s="2">
        <v>952308.44</v>
      </c>
      <c r="AG44" s="2">
        <v>0</v>
      </c>
      <c r="AH44" s="2">
        <v>949380.97</v>
      </c>
      <c r="AI44" s="2">
        <v>2927.47</v>
      </c>
      <c r="AJ44" s="2">
        <v>0</v>
      </c>
      <c r="AK44" s="2">
        <v>0</v>
      </c>
      <c r="AL44" s="2">
        <v>965344.95</v>
      </c>
      <c r="AM44" s="2">
        <v>941854.33</v>
      </c>
      <c r="AN44" s="2">
        <v>0</v>
      </c>
      <c r="AO44" s="2">
        <v>924181.75</v>
      </c>
      <c r="AP44" s="2">
        <v>17672.580000000002</v>
      </c>
      <c r="AQ44" s="2">
        <v>0</v>
      </c>
      <c r="AR44" s="2">
        <v>0</v>
      </c>
      <c r="AS44" s="2">
        <v>917376.84</v>
      </c>
      <c r="AT44" s="2">
        <v>913952.97</v>
      </c>
      <c r="AU44" s="2">
        <v>622.16</v>
      </c>
      <c r="AV44" s="2">
        <v>912782.2</v>
      </c>
      <c r="AW44" s="2">
        <v>548.61</v>
      </c>
      <c r="AX44" s="2">
        <v>0</v>
      </c>
      <c r="AY44" s="2">
        <v>0</v>
      </c>
      <c r="AZ44" s="2">
        <v>895874.9</v>
      </c>
      <c r="BA44" s="2">
        <v>890871.55</v>
      </c>
      <c r="BB44" s="2">
        <v>0</v>
      </c>
      <c r="BC44" s="2">
        <v>883127.48</v>
      </c>
      <c r="BD44" s="2">
        <v>7744.07</v>
      </c>
      <c r="BE44" s="2">
        <v>0</v>
      </c>
      <c r="BF44" s="2">
        <v>0</v>
      </c>
      <c r="BG44" s="2">
        <v>1096154.8799999999</v>
      </c>
      <c r="BH44" s="2">
        <v>1094288.75</v>
      </c>
      <c r="BI44" s="2">
        <v>0</v>
      </c>
      <c r="BJ44" s="2">
        <v>1080126.6200000001</v>
      </c>
      <c r="BK44" s="2">
        <v>11620.53</v>
      </c>
      <c r="BL44" s="2">
        <v>2541.6</v>
      </c>
      <c r="BM44" s="2">
        <v>0</v>
      </c>
      <c r="BN44" s="2">
        <v>923674.12</v>
      </c>
      <c r="BO44" s="2">
        <v>910707.27</v>
      </c>
      <c r="BP44" s="2">
        <v>0</v>
      </c>
      <c r="BQ44" s="2">
        <v>892100.03</v>
      </c>
      <c r="BR44" s="2">
        <v>16453.27</v>
      </c>
      <c r="BS44" s="2">
        <v>2153.9699999999998</v>
      </c>
      <c r="BT44" s="2">
        <v>0</v>
      </c>
      <c r="BU44" s="2">
        <v>1063084.22</v>
      </c>
      <c r="BV44" s="2">
        <v>1009144.81</v>
      </c>
      <c r="BW44" s="2">
        <v>0</v>
      </c>
      <c r="BX44" s="2">
        <v>799707.85</v>
      </c>
      <c r="BY44" s="2">
        <v>207751.09</v>
      </c>
      <c r="BZ44" s="2">
        <v>1685.87</v>
      </c>
      <c r="CA44" s="2">
        <v>0</v>
      </c>
      <c r="CB44" s="2">
        <v>1150714.58</v>
      </c>
      <c r="CC44" s="2">
        <v>1147416.18</v>
      </c>
      <c r="CD44" s="2">
        <v>334.56</v>
      </c>
      <c r="CE44" s="2">
        <v>205541.52</v>
      </c>
      <c r="CF44" s="2">
        <v>941524.49</v>
      </c>
      <c r="CG44" s="2">
        <v>15.61</v>
      </c>
      <c r="CH44" s="2">
        <v>0</v>
      </c>
      <c r="CI44" s="2">
        <v>12701758.25</v>
      </c>
      <c r="CJ44" s="2">
        <v>12516495.029999999</v>
      </c>
      <c r="CK44" s="2">
        <v>36312.74</v>
      </c>
      <c r="CL44" s="2">
        <v>11251966.75</v>
      </c>
      <c r="CM44" s="2">
        <v>1221818.49</v>
      </c>
      <c r="CN44" s="2">
        <v>6397.05</v>
      </c>
      <c r="CO44" s="2">
        <v>0</v>
      </c>
    </row>
    <row r="45" spans="1:93" x14ac:dyDescent="0.3">
      <c r="A45" s="1" t="s">
        <v>43</v>
      </c>
      <c r="B45" s="1" t="s">
        <v>38</v>
      </c>
      <c r="C45" s="2">
        <v>71.77</v>
      </c>
      <c r="D45" s="2">
        <v>0</v>
      </c>
      <c r="E45" s="2">
        <v>0</v>
      </c>
      <c r="F45" s="2">
        <v>0</v>
      </c>
      <c r="G45" s="2">
        <v>0</v>
      </c>
      <c r="H45" s="2">
        <v>0</v>
      </c>
      <c r="I45" s="2">
        <v>0</v>
      </c>
      <c r="J45" s="2">
        <v>54.82</v>
      </c>
      <c r="K45" s="2">
        <v>0</v>
      </c>
      <c r="L45" s="2">
        <v>0</v>
      </c>
      <c r="M45" s="2">
        <v>0</v>
      </c>
      <c r="N45" s="2">
        <v>0</v>
      </c>
      <c r="O45" s="2">
        <v>0</v>
      </c>
      <c r="P45" s="2">
        <v>0</v>
      </c>
      <c r="Q45" s="2">
        <v>140.22</v>
      </c>
      <c r="R45" s="2">
        <v>0</v>
      </c>
      <c r="S45" s="2">
        <v>0</v>
      </c>
      <c r="T45" s="2">
        <v>0</v>
      </c>
      <c r="U45" s="2">
        <v>0</v>
      </c>
      <c r="V45" s="2">
        <v>0</v>
      </c>
      <c r="W45" s="2">
        <v>0</v>
      </c>
      <c r="X45" s="2">
        <v>93.09</v>
      </c>
      <c r="Y45" s="2">
        <v>0</v>
      </c>
      <c r="Z45" s="2">
        <v>0</v>
      </c>
      <c r="AA45" s="2">
        <v>0</v>
      </c>
      <c r="AB45" s="2">
        <v>0</v>
      </c>
      <c r="AC45" s="2">
        <v>0</v>
      </c>
      <c r="AD45" s="2">
        <v>0</v>
      </c>
      <c r="AE45" s="2">
        <v>100.82</v>
      </c>
      <c r="AF45" s="2">
        <v>0</v>
      </c>
      <c r="AG45" s="2">
        <v>0</v>
      </c>
      <c r="AH45" s="2">
        <v>0</v>
      </c>
      <c r="AI45" s="2">
        <v>0</v>
      </c>
      <c r="AJ45" s="2">
        <v>0</v>
      </c>
      <c r="AK45" s="2">
        <v>0</v>
      </c>
      <c r="AL45" s="2">
        <v>103.27</v>
      </c>
      <c r="AM45" s="2">
        <v>0</v>
      </c>
      <c r="AN45" s="2">
        <v>0</v>
      </c>
      <c r="AO45" s="2">
        <v>0</v>
      </c>
      <c r="AP45" s="2">
        <v>0</v>
      </c>
      <c r="AQ45" s="2">
        <v>0</v>
      </c>
      <c r="AR45" s="2">
        <v>0</v>
      </c>
      <c r="AS45" s="2">
        <v>95.97</v>
      </c>
      <c r="AT45" s="2">
        <v>0</v>
      </c>
      <c r="AU45" s="2">
        <v>0</v>
      </c>
      <c r="AV45" s="2">
        <v>0</v>
      </c>
      <c r="AW45" s="2">
        <v>0</v>
      </c>
      <c r="AX45" s="2">
        <v>0</v>
      </c>
      <c r="AY45" s="2">
        <v>0</v>
      </c>
      <c r="AZ45" s="2">
        <v>84.97</v>
      </c>
      <c r="BA45" s="2">
        <v>13.66</v>
      </c>
      <c r="BB45" s="2">
        <v>0</v>
      </c>
      <c r="BC45" s="2">
        <v>13.66</v>
      </c>
      <c r="BD45" s="2">
        <v>0</v>
      </c>
      <c r="BE45" s="2">
        <v>0</v>
      </c>
      <c r="BF45" s="2">
        <v>0</v>
      </c>
      <c r="BG45" s="2">
        <v>95.97</v>
      </c>
      <c r="BH45" s="2">
        <v>13.66</v>
      </c>
      <c r="BI45" s="2">
        <v>0</v>
      </c>
      <c r="BJ45" s="2">
        <v>13.66</v>
      </c>
      <c r="BK45" s="2">
        <v>0</v>
      </c>
      <c r="BL45" s="2">
        <v>0</v>
      </c>
      <c r="BM45" s="2">
        <v>0</v>
      </c>
      <c r="BN45" s="2">
        <v>161.91</v>
      </c>
      <c r="BO45" s="2">
        <v>13.66</v>
      </c>
      <c r="BP45" s="2">
        <v>0</v>
      </c>
      <c r="BQ45" s="2">
        <v>13.66</v>
      </c>
      <c r="BR45" s="2">
        <v>0</v>
      </c>
      <c r="BS45" s="2">
        <v>0</v>
      </c>
      <c r="BT45" s="2">
        <v>0</v>
      </c>
      <c r="BU45" s="2">
        <v>95.75</v>
      </c>
      <c r="BV45" s="2">
        <v>13.66</v>
      </c>
      <c r="BW45" s="2">
        <v>0</v>
      </c>
      <c r="BX45" s="2">
        <v>13.66</v>
      </c>
      <c r="BY45" s="2">
        <v>0</v>
      </c>
      <c r="BZ45" s="2">
        <v>0</v>
      </c>
      <c r="CA45" s="2">
        <v>0</v>
      </c>
      <c r="CB45" s="2">
        <v>117.97</v>
      </c>
      <c r="CC45" s="2">
        <v>13.66</v>
      </c>
      <c r="CD45" s="2">
        <v>0</v>
      </c>
      <c r="CE45" s="2">
        <v>13.66</v>
      </c>
      <c r="CF45" s="2">
        <v>0</v>
      </c>
      <c r="CG45" s="2">
        <v>0</v>
      </c>
      <c r="CH45" s="2">
        <v>0</v>
      </c>
      <c r="CI45" s="2">
        <v>1216.53</v>
      </c>
      <c r="CJ45" s="2">
        <v>68.3</v>
      </c>
      <c r="CK45" s="2">
        <v>0</v>
      </c>
      <c r="CL45" s="2">
        <v>68.3</v>
      </c>
      <c r="CM45" s="2">
        <v>0</v>
      </c>
      <c r="CN45" s="2">
        <v>0</v>
      </c>
      <c r="CO45" s="2">
        <v>0</v>
      </c>
    </row>
    <row r="46" spans="1:93" x14ac:dyDescent="0.3">
      <c r="A46" s="1" t="s">
        <v>43</v>
      </c>
      <c r="B46" s="1" t="s">
        <v>39</v>
      </c>
      <c r="C46" s="2">
        <v>295694.71999999997</v>
      </c>
      <c r="D46" s="2">
        <v>279341.89</v>
      </c>
      <c r="E46" s="2">
        <v>4158.53</v>
      </c>
      <c r="F46" s="2">
        <v>272497.96999999997</v>
      </c>
      <c r="G46" s="2">
        <v>1894.04</v>
      </c>
      <c r="H46" s="2">
        <v>791.35</v>
      </c>
      <c r="I46" s="2">
        <v>0</v>
      </c>
      <c r="J46" s="2">
        <v>234694.18</v>
      </c>
      <c r="K46" s="2">
        <v>222792.63</v>
      </c>
      <c r="L46" s="2">
        <v>10494.74</v>
      </c>
      <c r="M46" s="2">
        <v>209900.2</v>
      </c>
      <c r="N46" s="2">
        <v>1674.52</v>
      </c>
      <c r="O46" s="2">
        <v>723.17</v>
      </c>
      <c r="P46" s="2">
        <v>0</v>
      </c>
      <c r="Q46" s="2">
        <v>256087.9</v>
      </c>
      <c r="R46" s="2">
        <v>245287.81</v>
      </c>
      <c r="S46" s="2">
        <v>3962.4</v>
      </c>
      <c r="T46" s="2">
        <v>238645.33</v>
      </c>
      <c r="U46" s="2">
        <v>1969.8</v>
      </c>
      <c r="V46" s="2">
        <v>710.28</v>
      </c>
      <c r="W46" s="2">
        <v>0</v>
      </c>
      <c r="X46" s="2">
        <v>256736.15</v>
      </c>
      <c r="Y46" s="2">
        <v>256009.64</v>
      </c>
      <c r="Z46" s="2">
        <v>2122.54</v>
      </c>
      <c r="AA46" s="2">
        <v>250921.56</v>
      </c>
      <c r="AB46" s="2">
        <v>2243.7399999999998</v>
      </c>
      <c r="AC46" s="2">
        <v>721.8</v>
      </c>
      <c r="AD46" s="2">
        <v>0</v>
      </c>
      <c r="AE46" s="2">
        <v>228378.62</v>
      </c>
      <c r="AF46" s="2">
        <v>217902.59</v>
      </c>
      <c r="AG46" s="2">
        <v>1444.48</v>
      </c>
      <c r="AH46" s="2">
        <v>213202.97</v>
      </c>
      <c r="AI46" s="2">
        <v>2505.6999999999998</v>
      </c>
      <c r="AJ46" s="2">
        <v>749.44</v>
      </c>
      <c r="AK46" s="2">
        <v>0</v>
      </c>
      <c r="AL46" s="2">
        <v>243825.37</v>
      </c>
      <c r="AM46" s="2">
        <v>230715.05</v>
      </c>
      <c r="AN46" s="2">
        <v>1078.0899999999999</v>
      </c>
      <c r="AO46" s="2">
        <v>226100.55</v>
      </c>
      <c r="AP46" s="2">
        <v>2766.28</v>
      </c>
      <c r="AQ46" s="2">
        <v>770.13</v>
      </c>
      <c r="AR46" s="2">
        <v>0</v>
      </c>
      <c r="AS46" s="2">
        <v>141881.07999999999</v>
      </c>
      <c r="AT46" s="2">
        <v>129390.5</v>
      </c>
      <c r="AU46" s="2">
        <v>259.67</v>
      </c>
      <c r="AV46" s="2">
        <v>122542.22</v>
      </c>
      <c r="AW46" s="2">
        <v>4108.6899999999996</v>
      </c>
      <c r="AX46" s="2">
        <v>2479.92</v>
      </c>
      <c r="AY46" s="2">
        <v>0</v>
      </c>
      <c r="AZ46" s="2">
        <v>288056.99</v>
      </c>
      <c r="BA46" s="2">
        <v>270280.86</v>
      </c>
      <c r="BB46" s="2">
        <v>732.91</v>
      </c>
      <c r="BC46" s="2">
        <v>259802.08</v>
      </c>
      <c r="BD46" s="2">
        <v>8303.25</v>
      </c>
      <c r="BE46" s="2">
        <v>1442.62</v>
      </c>
      <c r="BF46" s="2">
        <v>0</v>
      </c>
      <c r="BG46" s="2">
        <v>396350.71</v>
      </c>
      <c r="BH46" s="2">
        <v>379148.53</v>
      </c>
      <c r="BI46" s="2">
        <v>1164</v>
      </c>
      <c r="BJ46" s="2">
        <v>363900.13</v>
      </c>
      <c r="BK46" s="2">
        <v>11937.08</v>
      </c>
      <c r="BL46" s="2">
        <v>2147.3200000000002</v>
      </c>
      <c r="BM46" s="2">
        <v>0</v>
      </c>
      <c r="BN46" s="2">
        <v>252262.45</v>
      </c>
      <c r="BO46" s="2">
        <v>242283.34</v>
      </c>
      <c r="BP46" s="2">
        <v>428.84</v>
      </c>
      <c r="BQ46" s="2">
        <v>223646.79</v>
      </c>
      <c r="BR46" s="2">
        <v>16269.51</v>
      </c>
      <c r="BS46" s="2">
        <v>1938.2</v>
      </c>
      <c r="BT46" s="2">
        <v>0</v>
      </c>
      <c r="BU46" s="2">
        <v>241179.22</v>
      </c>
      <c r="BV46" s="2">
        <v>229717.55</v>
      </c>
      <c r="BW46" s="2">
        <v>1331.44</v>
      </c>
      <c r="BX46" s="2">
        <v>163899.92000000001</v>
      </c>
      <c r="BY46" s="2">
        <v>62754.16</v>
      </c>
      <c r="BZ46" s="2">
        <v>1732.03</v>
      </c>
      <c r="CA46" s="2">
        <v>0</v>
      </c>
      <c r="CB46" s="2">
        <v>229250.94</v>
      </c>
      <c r="CC46" s="2">
        <v>225421.52</v>
      </c>
      <c r="CD46" s="2">
        <v>306.33</v>
      </c>
      <c r="CE46" s="2">
        <v>26272.3</v>
      </c>
      <c r="CF46" s="2">
        <v>197009.98</v>
      </c>
      <c r="CG46" s="2">
        <v>1832.91</v>
      </c>
      <c r="CH46" s="2">
        <v>0</v>
      </c>
      <c r="CI46" s="2">
        <v>3064398.33</v>
      </c>
      <c r="CJ46" s="2">
        <v>2928291.91</v>
      </c>
      <c r="CK46" s="2">
        <v>27483.97</v>
      </c>
      <c r="CL46" s="2">
        <v>2571332.02</v>
      </c>
      <c r="CM46" s="2">
        <v>313436.75</v>
      </c>
      <c r="CN46" s="2">
        <v>16039.17</v>
      </c>
      <c r="CO46" s="2">
        <v>0</v>
      </c>
    </row>
    <row r="47" spans="1:93" x14ac:dyDescent="0.3">
      <c r="A47" s="1" t="s">
        <v>43</v>
      </c>
      <c r="B47" s="1" t="s">
        <v>40</v>
      </c>
      <c r="C47" s="2">
        <v>2875445.45</v>
      </c>
      <c r="D47" s="2">
        <v>156142.03</v>
      </c>
      <c r="E47" s="2">
        <v>12061.29</v>
      </c>
      <c r="F47" s="2">
        <v>140637.17000000001</v>
      </c>
      <c r="G47" s="2">
        <v>3352.56</v>
      </c>
      <c r="H47" s="2">
        <v>91.01</v>
      </c>
      <c r="I47" s="2">
        <v>0</v>
      </c>
      <c r="J47" s="2">
        <v>2911707.41</v>
      </c>
      <c r="K47" s="2">
        <v>23980.82</v>
      </c>
      <c r="L47" s="2">
        <v>0</v>
      </c>
      <c r="M47" s="2">
        <v>20419.009999999998</v>
      </c>
      <c r="N47" s="2">
        <v>3548.09</v>
      </c>
      <c r="O47" s="2">
        <v>13.72</v>
      </c>
      <c r="P47" s="2">
        <v>0</v>
      </c>
      <c r="Q47" s="2">
        <v>3090716.3</v>
      </c>
      <c r="R47" s="2">
        <v>19517.52</v>
      </c>
      <c r="S47" s="2">
        <v>0</v>
      </c>
      <c r="T47" s="2">
        <v>15973.35</v>
      </c>
      <c r="U47" s="2">
        <v>3530.45</v>
      </c>
      <c r="V47" s="2">
        <v>13.72</v>
      </c>
      <c r="W47" s="2">
        <v>0</v>
      </c>
      <c r="X47" s="2">
        <v>3711877.32</v>
      </c>
      <c r="Y47" s="2">
        <v>17076.080000000002</v>
      </c>
      <c r="Z47" s="2">
        <v>0</v>
      </c>
      <c r="AA47" s="2">
        <v>13469.54</v>
      </c>
      <c r="AB47" s="2">
        <v>3592.82</v>
      </c>
      <c r="AC47" s="2">
        <v>13.72</v>
      </c>
      <c r="AD47" s="2">
        <v>0</v>
      </c>
      <c r="AE47" s="2">
        <v>2571719.1</v>
      </c>
      <c r="AF47" s="2">
        <v>22194.57</v>
      </c>
      <c r="AG47" s="2">
        <v>0</v>
      </c>
      <c r="AH47" s="2">
        <v>18287.96</v>
      </c>
      <c r="AI47" s="2">
        <v>3801.71</v>
      </c>
      <c r="AJ47" s="2">
        <v>104.9</v>
      </c>
      <c r="AK47" s="2">
        <v>0</v>
      </c>
      <c r="AL47" s="2">
        <v>2377491.4700000002</v>
      </c>
      <c r="AM47" s="2">
        <v>20265.84</v>
      </c>
      <c r="AN47" s="2">
        <v>0</v>
      </c>
      <c r="AO47" s="2">
        <v>17002.2</v>
      </c>
      <c r="AP47" s="2">
        <v>3229.34</v>
      </c>
      <c r="AQ47" s="2">
        <v>34.299999999999997</v>
      </c>
      <c r="AR47" s="2">
        <v>0</v>
      </c>
      <c r="AS47" s="2">
        <v>2404051.9700000002</v>
      </c>
      <c r="AT47" s="2">
        <v>19403.02</v>
      </c>
      <c r="AU47" s="2">
        <v>0</v>
      </c>
      <c r="AV47" s="2">
        <v>15817.13</v>
      </c>
      <c r="AW47" s="2">
        <v>3551.59</v>
      </c>
      <c r="AX47" s="2">
        <v>34.299999999999997</v>
      </c>
      <c r="AY47" s="2">
        <v>0</v>
      </c>
      <c r="AZ47" s="2">
        <v>1742380.76</v>
      </c>
      <c r="BA47" s="2">
        <v>24070.44</v>
      </c>
      <c r="BB47" s="2">
        <v>7.33</v>
      </c>
      <c r="BC47" s="2">
        <v>20394.36</v>
      </c>
      <c r="BD47" s="2">
        <v>3641.31</v>
      </c>
      <c r="BE47" s="2">
        <v>27.44</v>
      </c>
      <c r="BF47" s="2">
        <v>0</v>
      </c>
      <c r="BG47" s="2">
        <v>2148510.63</v>
      </c>
      <c r="BH47" s="2">
        <v>20618.490000000002</v>
      </c>
      <c r="BI47" s="2">
        <v>32.89</v>
      </c>
      <c r="BJ47" s="2">
        <v>16695.25</v>
      </c>
      <c r="BK47" s="2">
        <v>3876.63</v>
      </c>
      <c r="BL47" s="2">
        <v>13.72</v>
      </c>
      <c r="BM47" s="2">
        <v>0</v>
      </c>
      <c r="BN47" s="2">
        <v>1909042.52</v>
      </c>
      <c r="BO47" s="2">
        <v>13086.45</v>
      </c>
      <c r="BP47" s="2">
        <v>6.86</v>
      </c>
      <c r="BQ47" s="2">
        <v>9108.06</v>
      </c>
      <c r="BR47" s="2">
        <v>3971.53</v>
      </c>
      <c r="BS47" s="2">
        <v>0</v>
      </c>
      <c r="BT47" s="2">
        <v>0</v>
      </c>
      <c r="BU47" s="2">
        <v>2323684.2200000002</v>
      </c>
      <c r="BV47" s="2">
        <v>13149.52</v>
      </c>
      <c r="BW47" s="2">
        <v>6.86</v>
      </c>
      <c r="BX47" s="2">
        <v>12451.46</v>
      </c>
      <c r="BY47" s="2">
        <v>607.17999999999995</v>
      </c>
      <c r="BZ47" s="2">
        <v>84.02</v>
      </c>
      <c r="CA47" s="2">
        <v>0</v>
      </c>
      <c r="CB47" s="2">
        <v>3111284.51</v>
      </c>
      <c r="CC47" s="2">
        <v>14910.24</v>
      </c>
      <c r="CD47" s="2">
        <v>6.86</v>
      </c>
      <c r="CE47" s="2">
        <v>4194.6899999999996</v>
      </c>
      <c r="CF47" s="2">
        <v>10612.76</v>
      </c>
      <c r="CG47" s="2">
        <v>95.93</v>
      </c>
      <c r="CH47" s="2">
        <v>0</v>
      </c>
      <c r="CI47" s="2">
        <v>31177911.66</v>
      </c>
      <c r="CJ47" s="2">
        <v>364415.02</v>
      </c>
      <c r="CK47" s="2">
        <v>12122.09</v>
      </c>
      <c r="CL47" s="2">
        <v>304450.18</v>
      </c>
      <c r="CM47" s="2">
        <v>47315.97</v>
      </c>
      <c r="CN47" s="2">
        <v>526.78</v>
      </c>
      <c r="CO47" s="2">
        <v>0</v>
      </c>
    </row>
    <row r="48" spans="1:93" x14ac:dyDescent="0.3">
      <c r="C48" s="3">
        <f>SUM(C34:C47)</f>
        <v>47332105.840000004</v>
      </c>
      <c r="D48" s="3">
        <f t="shared" ref="D48:BO48" si="14">SUM(D34:D47)</f>
        <v>42041647.579999983</v>
      </c>
      <c r="E48" s="3">
        <f t="shared" si="14"/>
        <v>1157562.8899999999</v>
      </c>
      <c r="F48" s="3">
        <f t="shared" si="14"/>
        <v>39943479.350000009</v>
      </c>
      <c r="G48" s="3">
        <f t="shared" si="14"/>
        <v>646817.92000000016</v>
      </c>
      <c r="H48" s="3">
        <f t="shared" si="14"/>
        <v>293787.41999999993</v>
      </c>
      <c r="I48" s="3">
        <f t="shared" si="14"/>
        <v>0</v>
      </c>
      <c r="J48" s="3">
        <f t="shared" si="14"/>
        <v>45996050.489999995</v>
      </c>
      <c r="K48" s="3">
        <f t="shared" si="14"/>
        <v>40979905.32</v>
      </c>
      <c r="L48" s="3">
        <f t="shared" si="14"/>
        <v>492767.08999999997</v>
      </c>
      <c r="M48" s="3">
        <f t="shared" si="14"/>
        <v>39436664.239999987</v>
      </c>
      <c r="N48" s="3">
        <f t="shared" si="14"/>
        <v>722563.89999999991</v>
      </c>
      <c r="O48" s="3">
        <f t="shared" si="14"/>
        <v>327910.08999999991</v>
      </c>
      <c r="P48" s="3">
        <f t="shared" si="14"/>
        <v>0</v>
      </c>
      <c r="Q48" s="3">
        <f t="shared" si="14"/>
        <v>49021937.627999999</v>
      </c>
      <c r="R48" s="3">
        <f t="shared" si="14"/>
        <v>43027772.378000014</v>
      </c>
      <c r="S48" s="3">
        <f t="shared" si="14"/>
        <v>287022.62000000005</v>
      </c>
      <c r="T48" s="3">
        <f t="shared" si="14"/>
        <v>41569247.947999991</v>
      </c>
      <c r="U48" s="3">
        <f t="shared" si="14"/>
        <v>828238.63</v>
      </c>
      <c r="V48" s="3">
        <f t="shared" si="14"/>
        <v>343263.17999999993</v>
      </c>
      <c r="W48" s="3">
        <f t="shared" si="14"/>
        <v>0</v>
      </c>
      <c r="X48" s="3">
        <f t="shared" si="14"/>
        <v>48049168.840000004</v>
      </c>
      <c r="Y48" s="3">
        <f t="shared" si="14"/>
        <v>41458976.920000002</v>
      </c>
      <c r="Z48" s="3">
        <f t="shared" si="14"/>
        <v>236111.40000000002</v>
      </c>
      <c r="AA48" s="3">
        <f t="shared" si="14"/>
        <v>39967393.810000002</v>
      </c>
      <c r="AB48" s="3">
        <f t="shared" si="14"/>
        <v>891063.24</v>
      </c>
      <c r="AC48" s="3">
        <f t="shared" si="14"/>
        <v>364408.46999999991</v>
      </c>
      <c r="AD48" s="3">
        <f t="shared" si="14"/>
        <v>0</v>
      </c>
      <c r="AE48" s="3">
        <f t="shared" si="14"/>
        <v>43271794.20000001</v>
      </c>
      <c r="AF48" s="3">
        <f t="shared" si="14"/>
        <v>38779768.20000001</v>
      </c>
      <c r="AG48" s="3">
        <f t="shared" si="14"/>
        <v>242541.28</v>
      </c>
      <c r="AH48" s="3">
        <f t="shared" si="14"/>
        <v>37237650.5</v>
      </c>
      <c r="AI48" s="3">
        <f t="shared" si="14"/>
        <v>910698.24999999988</v>
      </c>
      <c r="AJ48" s="3">
        <f t="shared" si="14"/>
        <v>388878.17</v>
      </c>
      <c r="AK48" s="3">
        <f t="shared" si="14"/>
        <v>0</v>
      </c>
      <c r="AL48" s="3">
        <f t="shared" si="14"/>
        <v>44014897.340000004</v>
      </c>
      <c r="AM48" s="3">
        <f t="shared" si="14"/>
        <v>39507345.630000003</v>
      </c>
      <c r="AN48" s="3">
        <f t="shared" si="14"/>
        <v>144565.08000000005</v>
      </c>
      <c r="AO48" s="3">
        <f t="shared" si="14"/>
        <v>37829973.810000002</v>
      </c>
      <c r="AP48" s="3">
        <f t="shared" si="14"/>
        <v>1125309.3200000003</v>
      </c>
      <c r="AQ48" s="3">
        <f t="shared" si="14"/>
        <v>407497.42</v>
      </c>
      <c r="AR48" s="3">
        <f t="shared" si="14"/>
        <v>0</v>
      </c>
      <c r="AS48" s="3">
        <f t="shared" si="14"/>
        <v>42606647.270000011</v>
      </c>
      <c r="AT48" s="3">
        <f t="shared" si="14"/>
        <v>37830897.049999997</v>
      </c>
      <c r="AU48" s="3">
        <f t="shared" si="14"/>
        <v>164628.20000000004</v>
      </c>
      <c r="AV48" s="3">
        <f t="shared" si="14"/>
        <v>36015688.530000009</v>
      </c>
      <c r="AW48" s="3">
        <f t="shared" si="14"/>
        <v>1241261.4900000002</v>
      </c>
      <c r="AX48" s="3">
        <f t="shared" si="14"/>
        <v>409318.83000000007</v>
      </c>
      <c r="AY48" s="3">
        <f t="shared" si="14"/>
        <v>0</v>
      </c>
      <c r="AZ48" s="3">
        <f t="shared" si="14"/>
        <v>43302011.019999996</v>
      </c>
      <c r="BA48" s="3">
        <f t="shared" si="14"/>
        <v>39750593.019999988</v>
      </c>
      <c r="BB48" s="3">
        <f t="shared" si="14"/>
        <v>221924.61000000002</v>
      </c>
      <c r="BC48" s="3">
        <f t="shared" si="14"/>
        <v>37489814.729999997</v>
      </c>
      <c r="BD48" s="3">
        <f t="shared" si="14"/>
        <v>1603346.3100000003</v>
      </c>
      <c r="BE48" s="3">
        <f t="shared" si="14"/>
        <v>435507.37</v>
      </c>
      <c r="BF48" s="3">
        <f t="shared" si="14"/>
        <v>0</v>
      </c>
      <c r="BG48" s="3">
        <f t="shared" si="14"/>
        <v>45225839.989999995</v>
      </c>
      <c r="BH48" s="3">
        <f t="shared" si="14"/>
        <v>40684581.710000001</v>
      </c>
      <c r="BI48" s="3">
        <f t="shared" si="14"/>
        <v>226704.09999999998</v>
      </c>
      <c r="BJ48" s="3">
        <f t="shared" si="14"/>
        <v>37745546.429999992</v>
      </c>
      <c r="BK48" s="3">
        <f t="shared" si="14"/>
        <v>2224155.4900000002</v>
      </c>
      <c r="BL48" s="3">
        <f t="shared" si="14"/>
        <v>488175.68999999994</v>
      </c>
      <c r="BM48" s="3">
        <f t="shared" si="14"/>
        <v>0</v>
      </c>
      <c r="BN48" s="3">
        <f t="shared" si="14"/>
        <v>43400798.5</v>
      </c>
      <c r="BO48" s="3">
        <f t="shared" si="14"/>
        <v>39052901.568000011</v>
      </c>
      <c r="BP48" s="3">
        <f t="shared" ref="BP48:CO48" si="15">SUM(BP34:BP47)</f>
        <v>104079.23</v>
      </c>
      <c r="BQ48" s="3">
        <f t="shared" si="15"/>
        <v>34763851.224000007</v>
      </c>
      <c r="BR48" s="3">
        <f t="shared" si="15"/>
        <v>3677559.7050000001</v>
      </c>
      <c r="BS48" s="3">
        <f t="shared" si="15"/>
        <v>507411.40999999992</v>
      </c>
      <c r="BT48" s="3">
        <f t="shared" si="15"/>
        <v>0</v>
      </c>
      <c r="BU48" s="3">
        <f t="shared" si="15"/>
        <v>43258957.199999996</v>
      </c>
      <c r="BV48" s="3">
        <f t="shared" si="15"/>
        <v>38810289.380000003</v>
      </c>
      <c r="BW48" s="3">
        <f t="shared" si="15"/>
        <v>114946.15000000001</v>
      </c>
      <c r="BX48" s="3">
        <f t="shared" si="15"/>
        <v>30779476.810000006</v>
      </c>
      <c r="BY48" s="3">
        <f t="shared" si="15"/>
        <v>7391314.3700000001</v>
      </c>
      <c r="BZ48" s="3">
        <f t="shared" si="15"/>
        <v>524552.05000000005</v>
      </c>
      <c r="CA48" s="3">
        <f t="shared" si="15"/>
        <v>0</v>
      </c>
      <c r="CB48" s="3">
        <f t="shared" si="15"/>
        <v>46466658.999999985</v>
      </c>
      <c r="CC48" s="3">
        <f t="shared" si="15"/>
        <v>41167595.260000005</v>
      </c>
      <c r="CD48" s="3">
        <f t="shared" si="15"/>
        <v>107684.15999999999</v>
      </c>
      <c r="CE48" s="3">
        <f t="shared" si="15"/>
        <v>10435083.129999999</v>
      </c>
      <c r="CF48" s="3">
        <f t="shared" si="15"/>
        <v>30065836.769999992</v>
      </c>
      <c r="CG48" s="3">
        <f t="shared" si="15"/>
        <v>558991.20000000007</v>
      </c>
      <c r="CH48" s="3">
        <f t="shared" si="15"/>
        <v>0</v>
      </c>
      <c r="CI48" s="3">
        <f t="shared" si="15"/>
        <v>541946867.31799996</v>
      </c>
      <c r="CJ48" s="3">
        <f t="shared" si="15"/>
        <v>483092274.01600009</v>
      </c>
      <c r="CK48" s="3">
        <f t="shared" si="15"/>
        <v>3500536.81</v>
      </c>
      <c r="CL48" s="3">
        <f t="shared" si="15"/>
        <v>423213870.51199996</v>
      </c>
      <c r="CM48" s="3">
        <f t="shared" si="15"/>
        <v>51328165.395000003</v>
      </c>
      <c r="CN48" s="3">
        <f t="shared" si="15"/>
        <v>5049701.3000000007</v>
      </c>
      <c r="CO48" s="3">
        <f t="shared" si="15"/>
        <v>0</v>
      </c>
    </row>
  </sheetData>
  <pageMargins left="0.75" right="0.75" top="1" bottom="1" header="0.5" footer="0.5"/>
  <pageSetup scale="65" pageOrder="overThenDown" orientation="landscape" horizontalDpi="4294967292" verticalDpi="4294967292" r:id="rId1"/>
  <headerFooter>
    <oddFooter>&amp;R4 REVISED (All) Page &amp;P</oddFooter>
  </headerFooter>
  <rowBreaks count="2" manualBreakCount="2">
    <brk id="16" max="16383" man="1"/>
    <brk id="32" max="92" man="1"/>
  </rowBreaks>
  <colBreaks count="12" manualBreakCount="12">
    <brk id="16" max="47" man="1"/>
    <brk id="23" max="47" man="1"/>
    <brk id="30" max="47" man="1"/>
    <brk id="37" max="47" man="1"/>
    <brk id="44" max="47" man="1"/>
    <brk id="51" max="47" man="1"/>
    <brk id="58" max="47" man="1"/>
    <brk id="65" max="47" man="1"/>
    <brk id="72" max="47" man="1"/>
    <brk id="79" max="47" man="1"/>
    <brk id="86" max="47" man="1"/>
    <brk id="93" max="47" man="1"/>
  </colBreaks>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O50"/>
  <sheetViews>
    <sheetView view="pageLayout" topLeftCell="BY26" zoomScaleNormal="100" workbookViewId="0">
      <selection activeCell="CH55" sqref="CH54:CH55"/>
    </sheetView>
  </sheetViews>
  <sheetFormatPr defaultColWidth="11.19921875" defaultRowHeight="15.6" x14ac:dyDescent="0.3"/>
  <cols>
    <col min="1" max="1" width="9.69921875" bestFit="1" customWidth="1"/>
    <col min="2" max="2" width="28.796875" bestFit="1" customWidth="1"/>
    <col min="3" max="3" width="14.19921875" bestFit="1" customWidth="1"/>
    <col min="4" max="4" width="13" customWidth="1"/>
    <col min="5" max="5" width="18.5" customWidth="1"/>
    <col min="6" max="6" width="20.19921875" customWidth="1"/>
    <col min="7" max="8" width="21.19921875" customWidth="1"/>
    <col min="9" max="9" width="19.5" customWidth="1"/>
    <col min="10" max="10" width="14.19921875" bestFit="1" customWidth="1"/>
    <col min="11" max="11" width="13" customWidth="1"/>
    <col min="12" max="12" width="18.5" customWidth="1"/>
    <col min="13" max="13" width="20.19921875" customWidth="1"/>
    <col min="14" max="15" width="21.19921875" customWidth="1"/>
    <col min="16" max="16" width="19.5" customWidth="1"/>
    <col min="17" max="17" width="14.19921875" bestFit="1" customWidth="1"/>
    <col min="18" max="18" width="13" customWidth="1"/>
    <col min="19" max="19" width="18.5" customWidth="1"/>
    <col min="20" max="20" width="20.19921875" customWidth="1"/>
    <col min="21" max="22" width="21.19921875" customWidth="1"/>
    <col min="23" max="23" width="19.5" customWidth="1"/>
    <col min="24" max="24" width="14.19921875" bestFit="1" customWidth="1"/>
    <col min="25" max="25" width="13" customWidth="1"/>
    <col min="26" max="26" width="18.5" customWidth="1"/>
    <col min="27" max="27" width="20.19921875" customWidth="1"/>
    <col min="28" max="29" width="21.19921875" customWidth="1"/>
    <col min="30" max="30" width="19.5" customWidth="1"/>
    <col min="31" max="31" width="14.19921875" bestFit="1" customWidth="1"/>
    <col min="32" max="32" width="13" customWidth="1"/>
    <col min="33" max="33" width="18.5" customWidth="1"/>
    <col min="34" max="34" width="20.19921875" customWidth="1"/>
    <col min="35" max="36" width="21.19921875" customWidth="1"/>
    <col min="37" max="37" width="19.5" customWidth="1"/>
    <col min="38" max="39" width="14.19921875" bestFit="1" customWidth="1"/>
    <col min="40" max="40" width="18.5" customWidth="1"/>
    <col min="41" max="41" width="20.19921875" customWidth="1"/>
    <col min="42" max="43" width="21.19921875" customWidth="1"/>
    <col min="44" max="44" width="19.5" customWidth="1"/>
    <col min="45" max="46" width="14.19921875" bestFit="1" customWidth="1"/>
    <col min="47" max="47" width="18.5" customWidth="1"/>
    <col min="48" max="48" width="20.19921875" customWidth="1"/>
    <col min="49" max="50" width="21.19921875" customWidth="1"/>
    <col min="51" max="51" width="19.5" customWidth="1"/>
    <col min="52" max="53" width="14.19921875" bestFit="1" customWidth="1"/>
    <col min="54" max="54" width="18.5" customWidth="1"/>
    <col min="55" max="55" width="20.19921875" customWidth="1"/>
    <col min="56" max="57" width="21.19921875" customWidth="1"/>
    <col min="58" max="58" width="19.5" customWidth="1"/>
    <col min="59" max="59" width="14.19921875" bestFit="1" customWidth="1"/>
    <col min="60" max="60" width="13" customWidth="1"/>
    <col min="61" max="61" width="18.5" customWidth="1"/>
    <col min="62" max="62" width="20.19921875" customWidth="1"/>
    <col min="63" max="64" width="21.19921875" customWidth="1"/>
    <col min="65" max="65" width="19.5" customWidth="1"/>
    <col min="66" max="66" width="14.19921875" bestFit="1" customWidth="1"/>
    <col min="67" max="67" width="13" customWidth="1"/>
    <col min="68" max="68" width="18.5" customWidth="1"/>
    <col min="69" max="69" width="20.19921875" customWidth="1"/>
    <col min="70" max="71" width="21.19921875" customWidth="1"/>
    <col min="72" max="72" width="19.5" customWidth="1"/>
    <col min="73" max="73" width="14.19921875" bestFit="1" customWidth="1"/>
    <col min="74" max="74" width="13" customWidth="1"/>
    <col min="75" max="75" width="18.5" customWidth="1"/>
    <col min="76" max="76" width="20.19921875" customWidth="1"/>
    <col min="77" max="78" width="21.19921875" customWidth="1"/>
    <col min="79" max="79" width="19.5" customWidth="1"/>
    <col min="80" max="80" width="14.19921875" bestFit="1" customWidth="1"/>
    <col min="81" max="81" width="13" customWidth="1"/>
    <col min="82" max="82" width="18.5" customWidth="1"/>
    <col min="83" max="83" width="20.19921875" customWidth="1"/>
    <col min="84" max="85" width="21.19921875" customWidth="1"/>
    <col min="86" max="86" width="19.5" customWidth="1"/>
    <col min="87" max="87" width="15.19921875" style="23" bestFit="1" customWidth="1"/>
    <col min="88" max="88" width="17.5" style="23" customWidth="1"/>
    <col min="89" max="89" width="18.5" style="23" customWidth="1"/>
    <col min="90" max="90" width="24.69921875" style="23" customWidth="1"/>
    <col min="91" max="92" width="25.69921875" style="23" customWidth="1"/>
    <col min="93" max="93" width="24.19921875" style="23" customWidth="1"/>
  </cols>
  <sheetData>
    <row r="1" spans="1:93" x14ac:dyDescent="0.3">
      <c r="A1" s="1" t="s">
        <v>0</v>
      </c>
      <c r="B1" s="1" t="s">
        <v>1</v>
      </c>
      <c r="C1" t="s">
        <v>2</v>
      </c>
      <c r="D1" t="s">
        <v>3</v>
      </c>
      <c r="E1" t="s">
        <v>4</v>
      </c>
      <c r="F1" t="s">
        <v>5</v>
      </c>
      <c r="G1" t="s">
        <v>6</v>
      </c>
      <c r="H1" t="s">
        <v>7</v>
      </c>
      <c r="I1" t="s">
        <v>8</v>
      </c>
      <c r="J1" t="s">
        <v>9</v>
      </c>
      <c r="K1" t="s">
        <v>3</v>
      </c>
      <c r="L1" t="s">
        <v>4</v>
      </c>
      <c r="M1" t="s">
        <v>5</v>
      </c>
      <c r="N1" t="s">
        <v>6</v>
      </c>
      <c r="O1" t="s">
        <v>7</v>
      </c>
      <c r="P1" t="s">
        <v>8</v>
      </c>
      <c r="Q1" t="s">
        <v>10</v>
      </c>
      <c r="R1" t="s">
        <v>3</v>
      </c>
      <c r="S1" t="s">
        <v>4</v>
      </c>
      <c r="T1" t="s">
        <v>5</v>
      </c>
      <c r="U1" t="s">
        <v>6</v>
      </c>
      <c r="V1" t="s">
        <v>7</v>
      </c>
      <c r="W1" t="s">
        <v>8</v>
      </c>
      <c r="X1" t="s">
        <v>11</v>
      </c>
      <c r="Y1" t="s">
        <v>3</v>
      </c>
      <c r="Z1" t="s">
        <v>4</v>
      </c>
      <c r="AA1" t="s">
        <v>5</v>
      </c>
      <c r="AB1" t="s">
        <v>6</v>
      </c>
      <c r="AC1" t="s">
        <v>7</v>
      </c>
      <c r="AD1" t="s">
        <v>8</v>
      </c>
      <c r="AE1" t="s">
        <v>12</v>
      </c>
      <c r="AF1" t="s">
        <v>3</v>
      </c>
      <c r="AG1" t="s">
        <v>4</v>
      </c>
      <c r="AH1" t="s">
        <v>5</v>
      </c>
      <c r="AI1" t="s">
        <v>6</v>
      </c>
      <c r="AJ1" t="s">
        <v>7</v>
      </c>
      <c r="AK1" t="s">
        <v>8</v>
      </c>
      <c r="AL1" t="s">
        <v>13</v>
      </c>
      <c r="AM1" t="s">
        <v>3</v>
      </c>
      <c r="AN1" t="s">
        <v>4</v>
      </c>
      <c r="AO1" t="s">
        <v>5</v>
      </c>
      <c r="AP1" t="s">
        <v>6</v>
      </c>
      <c r="AQ1" t="s">
        <v>7</v>
      </c>
      <c r="AR1" t="s">
        <v>8</v>
      </c>
      <c r="AS1" t="s">
        <v>14</v>
      </c>
      <c r="AT1" t="s">
        <v>3</v>
      </c>
      <c r="AU1" t="s">
        <v>4</v>
      </c>
      <c r="AV1" t="s">
        <v>5</v>
      </c>
      <c r="AW1" t="s">
        <v>6</v>
      </c>
      <c r="AX1" t="s">
        <v>7</v>
      </c>
      <c r="AY1" t="s">
        <v>8</v>
      </c>
      <c r="AZ1" t="s">
        <v>15</v>
      </c>
      <c r="BA1" t="s">
        <v>3</v>
      </c>
      <c r="BB1" t="s">
        <v>4</v>
      </c>
      <c r="BC1" t="s">
        <v>5</v>
      </c>
      <c r="BD1" t="s">
        <v>6</v>
      </c>
      <c r="BE1" t="s">
        <v>7</v>
      </c>
      <c r="BF1" t="s">
        <v>8</v>
      </c>
      <c r="BG1" t="s">
        <v>16</v>
      </c>
      <c r="BH1" t="s">
        <v>3</v>
      </c>
      <c r="BI1" t="s">
        <v>4</v>
      </c>
      <c r="BJ1" t="s">
        <v>5</v>
      </c>
      <c r="BK1" t="s">
        <v>6</v>
      </c>
      <c r="BL1" t="s">
        <v>7</v>
      </c>
      <c r="BM1" t="s">
        <v>8</v>
      </c>
      <c r="BN1" t="s">
        <v>17</v>
      </c>
      <c r="BO1" t="s">
        <v>3</v>
      </c>
      <c r="BP1" t="s">
        <v>4</v>
      </c>
      <c r="BQ1" t="s">
        <v>5</v>
      </c>
      <c r="BR1" t="s">
        <v>6</v>
      </c>
      <c r="BS1" t="s">
        <v>7</v>
      </c>
      <c r="BT1" t="s">
        <v>8</v>
      </c>
      <c r="BU1" t="s">
        <v>18</v>
      </c>
      <c r="BV1" t="s">
        <v>3</v>
      </c>
      <c r="BW1" t="s">
        <v>4</v>
      </c>
      <c r="BX1" t="s">
        <v>5</v>
      </c>
      <c r="BY1" t="s">
        <v>6</v>
      </c>
      <c r="BZ1" t="s">
        <v>7</v>
      </c>
      <c r="CA1" t="s">
        <v>8</v>
      </c>
      <c r="CB1" t="s">
        <v>19</v>
      </c>
      <c r="CC1" t="s">
        <v>3</v>
      </c>
      <c r="CD1" t="s">
        <v>4</v>
      </c>
      <c r="CE1" t="s">
        <v>5</v>
      </c>
      <c r="CF1" t="s">
        <v>6</v>
      </c>
      <c r="CG1" t="s">
        <v>7</v>
      </c>
      <c r="CH1" t="s">
        <v>8</v>
      </c>
      <c r="CI1" s="23" t="s">
        <v>20</v>
      </c>
      <c r="CJ1" s="23" t="s">
        <v>21</v>
      </c>
      <c r="CK1" s="23" t="s">
        <v>4</v>
      </c>
      <c r="CL1" s="23" t="s">
        <v>22</v>
      </c>
      <c r="CM1" s="23" t="s">
        <v>23</v>
      </c>
      <c r="CN1" s="23" t="s">
        <v>24</v>
      </c>
      <c r="CO1" s="23" t="s">
        <v>25</v>
      </c>
    </row>
    <row r="2" spans="1:93" x14ac:dyDescent="0.3">
      <c r="A2" s="1" t="s">
        <v>26</v>
      </c>
      <c r="B2" s="1" t="s">
        <v>27</v>
      </c>
      <c r="C2" s="2">
        <v>0</v>
      </c>
      <c r="D2" s="2">
        <v>0</v>
      </c>
      <c r="E2" s="2">
        <v>0</v>
      </c>
      <c r="F2" s="2">
        <v>0</v>
      </c>
      <c r="G2" s="2">
        <v>0</v>
      </c>
      <c r="H2" s="2">
        <v>0</v>
      </c>
      <c r="I2" s="2">
        <v>0</v>
      </c>
      <c r="J2" s="2">
        <v>0</v>
      </c>
      <c r="K2" s="2">
        <v>0</v>
      </c>
      <c r="L2" s="2">
        <v>0</v>
      </c>
      <c r="M2" s="2">
        <v>0</v>
      </c>
      <c r="N2" s="2">
        <v>0</v>
      </c>
      <c r="O2" s="2">
        <v>0</v>
      </c>
      <c r="P2" s="2">
        <v>0</v>
      </c>
      <c r="Q2" s="2">
        <v>0</v>
      </c>
      <c r="R2" s="2">
        <v>0</v>
      </c>
      <c r="S2" s="2">
        <v>0</v>
      </c>
      <c r="T2" s="2">
        <v>0</v>
      </c>
      <c r="U2" s="2">
        <v>0</v>
      </c>
      <c r="V2" s="2">
        <v>0</v>
      </c>
      <c r="W2" s="2">
        <v>0</v>
      </c>
      <c r="X2" s="2">
        <v>0</v>
      </c>
      <c r="Y2" s="2">
        <v>0</v>
      </c>
      <c r="Z2" s="2">
        <v>0</v>
      </c>
      <c r="AA2" s="2">
        <v>0</v>
      </c>
      <c r="AB2" s="2">
        <v>0</v>
      </c>
      <c r="AC2" s="2">
        <v>0</v>
      </c>
      <c r="AD2" s="2">
        <v>0</v>
      </c>
      <c r="AE2" s="2">
        <v>0</v>
      </c>
      <c r="AF2" s="2">
        <v>0</v>
      </c>
      <c r="AG2" s="2">
        <v>0</v>
      </c>
      <c r="AH2" s="2">
        <v>0</v>
      </c>
      <c r="AI2" s="2">
        <v>0</v>
      </c>
      <c r="AJ2" s="2">
        <v>0</v>
      </c>
      <c r="AK2" s="2">
        <v>0</v>
      </c>
      <c r="AL2" s="2">
        <v>0</v>
      </c>
      <c r="AM2" s="2">
        <v>0</v>
      </c>
      <c r="AN2" s="2">
        <v>0</v>
      </c>
      <c r="AO2" s="2">
        <v>0</v>
      </c>
      <c r="AP2" s="2">
        <v>0</v>
      </c>
      <c r="AQ2" s="2">
        <v>0</v>
      </c>
      <c r="AR2" s="2">
        <v>0</v>
      </c>
      <c r="AS2" s="2">
        <v>0</v>
      </c>
      <c r="AT2" s="2">
        <v>0</v>
      </c>
      <c r="AU2" s="2">
        <v>0</v>
      </c>
      <c r="AV2" s="2">
        <v>0</v>
      </c>
      <c r="AW2" s="2">
        <v>0</v>
      </c>
      <c r="AX2" s="2">
        <v>0</v>
      </c>
      <c r="AY2" s="2">
        <v>0</v>
      </c>
      <c r="AZ2" s="2">
        <v>0</v>
      </c>
      <c r="BA2" s="2">
        <v>0</v>
      </c>
      <c r="BB2" s="2">
        <v>0</v>
      </c>
      <c r="BC2" s="2">
        <v>0</v>
      </c>
      <c r="BD2" s="2">
        <v>0</v>
      </c>
      <c r="BE2" s="2">
        <v>0</v>
      </c>
      <c r="BF2" s="2">
        <v>0</v>
      </c>
      <c r="BG2" s="2">
        <v>0</v>
      </c>
      <c r="BH2" s="2">
        <v>0</v>
      </c>
      <c r="BI2" s="2">
        <v>0</v>
      </c>
      <c r="BJ2" s="2">
        <v>0</v>
      </c>
      <c r="BK2" s="2">
        <v>0</v>
      </c>
      <c r="BL2" s="2">
        <v>0</v>
      </c>
      <c r="BM2" s="2">
        <v>0</v>
      </c>
      <c r="BN2" s="2">
        <v>0</v>
      </c>
      <c r="BO2" s="2">
        <v>0</v>
      </c>
      <c r="BP2" s="2">
        <v>0</v>
      </c>
      <c r="BQ2" s="2">
        <v>0</v>
      </c>
      <c r="BR2" s="2">
        <v>0</v>
      </c>
      <c r="BS2" s="2">
        <v>0</v>
      </c>
      <c r="BT2" s="2">
        <v>0</v>
      </c>
      <c r="BU2" s="2">
        <v>0</v>
      </c>
      <c r="BV2" s="2">
        <v>0</v>
      </c>
      <c r="BW2" s="2">
        <v>0</v>
      </c>
      <c r="BX2" s="2">
        <v>0</v>
      </c>
      <c r="BY2" s="2">
        <v>0</v>
      </c>
      <c r="BZ2" s="2">
        <v>0</v>
      </c>
      <c r="CA2" s="2">
        <v>0</v>
      </c>
      <c r="CB2" s="2">
        <v>0</v>
      </c>
      <c r="CC2" s="2">
        <v>0</v>
      </c>
      <c r="CD2" s="2">
        <v>0</v>
      </c>
      <c r="CE2" s="2">
        <v>0</v>
      </c>
      <c r="CF2" s="2">
        <v>0</v>
      </c>
      <c r="CG2" s="2">
        <v>0</v>
      </c>
      <c r="CH2" s="2">
        <v>0</v>
      </c>
      <c r="CI2" s="24">
        <v>0</v>
      </c>
      <c r="CJ2" s="24">
        <v>0</v>
      </c>
      <c r="CK2" s="24">
        <v>0</v>
      </c>
      <c r="CL2" s="24">
        <v>0</v>
      </c>
      <c r="CM2" s="24">
        <v>0</v>
      </c>
      <c r="CN2" s="24">
        <v>0</v>
      </c>
      <c r="CO2" s="24">
        <v>0</v>
      </c>
    </row>
    <row r="3" spans="1:93" x14ac:dyDescent="0.3">
      <c r="A3" s="1" t="s">
        <v>26</v>
      </c>
      <c r="B3" s="1" t="s">
        <v>28</v>
      </c>
      <c r="C3" s="2">
        <v>0</v>
      </c>
      <c r="D3" s="2">
        <v>0</v>
      </c>
      <c r="E3" s="2">
        <v>0</v>
      </c>
      <c r="F3" s="2">
        <v>0</v>
      </c>
      <c r="G3" s="2">
        <v>0</v>
      </c>
      <c r="H3" s="2">
        <v>0</v>
      </c>
      <c r="I3" s="2">
        <v>0</v>
      </c>
      <c r="J3" s="2">
        <v>0</v>
      </c>
      <c r="K3" s="2">
        <v>0</v>
      </c>
      <c r="L3" s="2">
        <v>0</v>
      </c>
      <c r="M3" s="2">
        <v>0</v>
      </c>
      <c r="N3" s="2">
        <v>0</v>
      </c>
      <c r="O3" s="2">
        <v>0</v>
      </c>
      <c r="P3" s="2">
        <v>0</v>
      </c>
      <c r="Q3" s="2">
        <v>0</v>
      </c>
      <c r="R3" s="2">
        <v>0</v>
      </c>
      <c r="S3" s="2">
        <v>0</v>
      </c>
      <c r="T3" s="2">
        <v>0</v>
      </c>
      <c r="U3" s="2">
        <v>0</v>
      </c>
      <c r="V3" s="2">
        <v>0</v>
      </c>
      <c r="W3" s="2">
        <v>0</v>
      </c>
      <c r="X3" s="2">
        <v>0</v>
      </c>
      <c r="Y3" s="2">
        <v>0</v>
      </c>
      <c r="Z3" s="2">
        <v>0</v>
      </c>
      <c r="AA3" s="2">
        <v>0</v>
      </c>
      <c r="AB3" s="2">
        <v>0</v>
      </c>
      <c r="AC3" s="2">
        <v>0</v>
      </c>
      <c r="AD3" s="2">
        <v>0</v>
      </c>
      <c r="AE3" s="2">
        <v>0</v>
      </c>
      <c r="AF3" s="2">
        <v>0</v>
      </c>
      <c r="AG3" s="2">
        <v>0</v>
      </c>
      <c r="AH3" s="2">
        <v>0</v>
      </c>
      <c r="AI3" s="2">
        <v>0</v>
      </c>
      <c r="AJ3" s="2">
        <v>0</v>
      </c>
      <c r="AK3" s="2">
        <v>0</v>
      </c>
      <c r="AL3" s="2">
        <v>0</v>
      </c>
      <c r="AM3" s="2">
        <v>0</v>
      </c>
      <c r="AN3" s="2">
        <v>0</v>
      </c>
      <c r="AO3" s="2">
        <v>0</v>
      </c>
      <c r="AP3" s="2">
        <v>0</v>
      </c>
      <c r="AQ3" s="2">
        <v>0</v>
      </c>
      <c r="AR3" s="2">
        <v>0</v>
      </c>
      <c r="AS3" s="2">
        <v>0</v>
      </c>
      <c r="AT3" s="2">
        <v>0</v>
      </c>
      <c r="AU3" s="2">
        <v>0</v>
      </c>
      <c r="AV3" s="2">
        <v>0</v>
      </c>
      <c r="AW3" s="2">
        <v>0</v>
      </c>
      <c r="AX3" s="2">
        <v>0</v>
      </c>
      <c r="AY3" s="2">
        <v>0</v>
      </c>
      <c r="AZ3" s="2">
        <v>0</v>
      </c>
      <c r="BA3" s="2">
        <v>0</v>
      </c>
      <c r="BB3" s="2">
        <v>0</v>
      </c>
      <c r="BC3" s="2">
        <v>0</v>
      </c>
      <c r="BD3" s="2">
        <v>0</v>
      </c>
      <c r="BE3" s="2">
        <v>0</v>
      </c>
      <c r="BF3" s="2">
        <v>0</v>
      </c>
      <c r="BG3" s="2">
        <v>0</v>
      </c>
      <c r="BH3" s="2">
        <v>0</v>
      </c>
      <c r="BI3" s="2">
        <v>0</v>
      </c>
      <c r="BJ3" s="2">
        <v>0</v>
      </c>
      <c r="BK3" s="2">
        <v>0</v>
      </c>
      <c r="BL3" s="2">
        <v>0</v>
      </c>
      <c r="BM3" s="2">
        <v>0</v>
      </c>
      <c r="BN3" s="2">
        <v>0</v>
      </c>
      <c r="BO3" s="2">
        <v>0</v>
      </c>
      <c r="BP3" s="2">
        <v>0</v>
      </c>
      <c r="BQ3" s="2">
        <v>0</v>
      </c>
      <c r="BR3" s="2">
        <v>0</v>
      </c>
      <c r="BS3" s="2">
        <v>0</v>
      </c>
      <c r="BT3" s="2">
        <v>0</v>
      </c>
      <c r="BU3" s="2">
        <v>0</v>
      </c>
      <c r="BV3" s="2">
        <v>0</v>
      </c>
      <c r="BW3" s="2">
        <v>0</v>
      </c>
      <c r="BX3" s="2">
        <v>0</v>
      </c>
      <c r="BY3" s="2">
        <v>0</v>
      </c>
      <c r="BZ3" s="2">
        <v>0</v>
      </c>
      <c r="CA3" s="2">
        <v>0</v>
      </c>
      <c r="CB3" s="2">
        <v>33292.720000000001</v>
      </c>
      <c r="CC3" s="2">
        <v>60.78</v>
      </c>
      <c r="CD3" s="2">
        <v>0</v>
      </c>
      <c r="CE3" s="2">
        <v>0</v>
      </c>
      <c r="CF3" s="2">
        <v>0</v>
      </c>
      <c r="CG3" s="2">
        <v>0</v>
      </c>
      <c r="CH3" s="2">
        <v>60.78</v>
      </c>
      <c r="CI3" s="24">
        <v>33292.720000000001</v>
      </c>
      <c r="CJ3" s="24">
        <v>60.78</v>
      </c>
      <c r="CK3" s="24">
        <v>0</v>
      </c>
      <c r="CL3" s="24">
        <v>0</v>
      </c>
      <c r="CM3" s="24">
        <v>0</v>
      </c>
      <c r="CN3" s="24">
        <v>0</v>
      </c>
      <c r="CO3" s="24">
        <v>60.78</v>
      </c>
    </row>
    <row r="4" spans="1:93" x14ac:dyDescent="0.3">
      <c r="A4" s="1" t="s">
        <v>26</v>
      </c>
      <c r="B4" s="1" t="s">
        <v>29</v>
      </c>
      <c r="C4" s="2">
        <v>0</v>
      </c>
      <c r="D4" s="2">
        <v>0</v>
      </c>
      <c r="E4" s="2">
        <v>0</v>
      </c>
      <c r="F4" s="2">
        <v>0</v>
      </c>
      <c r="G4" s="2">
        <v>0</v>
      </c>
      <c r="H4" s="2">
        <v>0</v>
      </c>
      <c r="I4" s="2">
        <v>0</v>
      </c>
      <c r="J4" s="2">
        <v>0</v>
      </c>
      <c r="K4" s="2">
        <v>0</v>
      </c>
      <c r="L4" s="2">
        <v>0</v>
      </c>
      <c r="M4" s="2">
        <v>0</v>
      </c>
      <c r="N4" s="2">
        <v>0</v>
      </c>
      <c r="O4" s="2">
        <v>0</v>
      </c>
      <c r="P4" s="2">
        <v>0</v>
      </c>
      <c r="Q4" s="2">
        <v>0</v>
      </c>
      <c r="R4" s="2">
        <v>0</v>
      </c>
      <c r="S4" s="2">
        <v>0</v>
      </c>
      <c r="T4" s="2">
        <v>0</v>
      </c>
      <c r="U4" s="2">
        <v>0</v>
      </c>
      <c r="V4" s="2">
        <v>0</v>
      </c>
      <c r="W4" s="2">
        <v>0</v>
      </c>
      <c r="X4" s="2">
        <v>0</v>
      </c>
      <c r="Y4" s="2">
        <v>0</v>
      </c>
      <c r="Z4" s="2">
        <v>0</v>
      </c>
      <c r="AA4" s="2">
        <v>0</v>
      </c>
      <c r="AB4" s="2">
        <v>0</v>
      </c>
      <c r="AC4" s="2">
        <v>0</v>
      </c>
      <c r="AD4" s="2">
        <v>0</v>
      </c>
      <c r="AE4" s="2">
        <v>0</v>
      </c>
      <c r="AF4" s="2">
        <v>0</v>
      </c>
      <c r="AG4" s="2">
        <v>0</v>
      </c>
      <c r="AH4" s="2">
        <v>0</v>
      </c>
      <c r="AI4" s="2">
        <v>0</v>
      </c>
      <c r="AJ4" s="2">
        <v>0</v>
      </c>
      <c r="AK4" s="2">
        <v>0</v>
      </c>
      <c r="AL4" s="2">
        <v>0</v>
      </c>
      <c r="AM4" s="2">
        <v>0</v>
      </c>
      <c r="AN4" s="2">
        <v>0</v>
      </c>
      <c r="AO4" s="2">
        <v>0</v>
      </c>
      <c r="AP4" s="2">
        <v>0</v>
      </c>
      <c r="AQ4" s="2">
        <v>0</v>
      </c>
      <c r="AR4" s="2">
        <v>0</v>
      </c>
      <c r="AS4" s="2">
        <v>0</v>
      </c>
      <c r="AT4" s="2">
        <v>0</v>
      </c>
      <c r="AU4" s="2">
        <v>0</v>
      </c>
      <c r="AV4" s="2">
        <v>0</v>
      </c>
      <c r="AW4" s="2">
        <v>0</v>
      </c>
      <c r="AX4" s="2">
        <v>0</v>
      </c>
      <c r="AY4" s="2">
        <v>0</v>
      </c>
      <c r="AZ4" s="2">
        <v>0</v>
      </c>
      <c r="BA4" s="2">
        <v>0</v>
      </c>
      <c r="BB4" s="2">
        <v>0</v>
      </c>
      <c r="BC4" s="2">
        <v>0</v>
      </c>
      <c r="BD4" s="2">
        <v>0</v>
      </c>
      <c r="BE4" s="2">
        <v>0</v>
      </c>
      <c r="BF4" s="2">
        <v>0</v>
      </c>
      <c r="BG4" s="2">
        <v>0</v>
      </c>
      <c r="BH4" s="2">
        <v>0</v>
      </c>
      <c r="BI4" s="2">
        <v>0</v>
      </c>
      <c r="BJ4" s="2">
        <v>0</v>
      </c>
      <c r="BK4" s="2">
        <v>0</v>
      </c>
      <c r="BL4" s="2">
        <v>0</v>
      </c>
      <c r="BM4" s="2">
        <v>0</v>
      </c>
      <c r="BN4" s="2">
        <v>0</v>
      </c>
      <c r="BO4" s="2">
        <v>0</v>
      </c>
      <c r="BP4" s="2">
        <v>0</v>
      </c>
      <c r="BQ4" s="2">
        <v>0</v>
      </c>
      <c r="BR4" s="2">
        <v>0</v>
      </c>
      <c r="BS4" s="2">
        <v>0</v>
      </c>
      <c r="BT4" s="2">
        <v>0</v>
      </c>
      <c r="BU4" s="2">
        <v>0</v>
      </c>
      <c r="BV4" s="2">
        <v>0</v>
      </c>
      <c r="BW4" s="2">
        <v>0</v>
      </c>
      <c r="BX4" s="2">
        <v>0</v>
      </c>
      <c r="BY4" s="2">
        <v>0</v>
      </c>
      <c r="BZ4" s="2">
        <v>0</v>
      </c>
      <c r="CA4" s="2">
        <v>0</v>
      </c>
      <c r="CB4" s="2">
        <v>0</v>
      </c>
      <c r="CC4" s="2">
        <v>0</v>
      </c>
      <c r="CD4" s="2">
        <v>0</v>
      </c>
      <c r="CE4" s="2">
        <v>0</v>
      </c>
      <c r="CF4" s="2">
        <v>0</v>
      </c>
      <c r="CG4" s="2">
        <v>0</v>
      </c>
      <c r="CH4" s="2">
        <v>0</v>
      </c>
      <c r="CI4" s="24">
        <v>0</v>
      </c>
      <c r="CJ4" s="24">
        <v>0</v>
      </c>
      <c r="CK4" s="24">
        <v>0</v>
      </c>
      <c r="CL4" s="24">
        <v>0</v>
      </c>
      <c r="CM4" s="24">
        <v>0</v>
      </c>
      <c r="CN4" s="24">
        <v>0</v>
      </c>
      <c r="CO4" s="24">
        <v>0</v>
      </c>
    </row>
    <row r="5" spans="1:93" x14ac:dyDescent="0.3">
      <c r="A5" s="1" t="s">
        <v>26</v>
      </c>
      <c r="B5" s="1" t="s">
        <v>30</v>
      </c>
      <c r="C5" s="2">
        <v>0</v>
      </c>
      <c r="D5" s="2">
        <v>0</v>
      </c>
      <c r="E5" s="2">
        <v>0</v>
      </c>
      <c r="F5" s="2">
        <v>0</v>
      </c>
      <c r="G5" s="2">
        <v>0</v>
      </c>
      <c r="H5" s="2">
        <v>0</v>
      </c>
      <c r="I5" s="2">
        <v>0</v>
      </c>
      <c r="J5" s="2">
        <v>0</v>
      </c>
      <c r="K5" s="2">
        <v>0</v>
      </c>
      <c r="L5" s="2">
        <v>0</v>
      </c>
      <c r="M5" s="2">
        <v>0</v>
      </c>
      <c r="N5" s="2">
        <v>0</v>
      </c>
      <c r="O5" s="2">
        <v>0</v>
      </c>
      <c r="P5" s="2">
        <v>0</v>
      </c>
      <c r="Q5" s="2">
        <v>0</v>
      </c>
      <c r="R5" s="2">
        <v>0</v>
      </c>
      <c r="S5" s="2">
        <v>0</v>
      </c>
      <c r="T5" s="2">
        <v>0</v>
      </c>
      <c r="U5" s="2">
        <v>0</v>
      </c>
      <c r="V5" s="2">
        <v>0</v>
      </c>
      <c r="W5" s="2">
        <v>0</v>
      </c>
      <c r="X5" s="2">
        <v>0</v>
      </c>
      <c r="Y5" s="2">
        <v>0</v>
      </c>
      <c r="Z5" s="2">
        <v>0</v>
      </c>
      <c r="AA5" s="2">
        <v>0</v>
      </c>
      <c r="AB5" s="2">
        <v>0</v>
      </c>
      <c r="AC5" s="2">
        <v>0</v>
      </c>
      <c r="AD5" s="2">
        <v>0</v>
      </c>
      <c r="AE5" s="2">
        <v>0</v>
      </c>
      <c r="AF5" s="2">
        <v>0</v>
      </c>
      <c r="AG5" s="2">
        <v>0</v>
      </c>
      <c r="AH5" s="2">
        <v>0</v>
      </c>
      <c r="AI5" s="2">
        <v>0</v>
      </c>
      <c r="AJ5" s="2">
        <v>0</v>
      </c>
      <c r="AK5" s="2">
        <v>0</v>
      </c>
      <c r="AL5" s="2">
        <v>0</v>
      </c>
      <c r="AM5" s="2">
        <v>0</v>
      </c>
      <c r="AN5" s="2">
        <v>0</v>
      </c>
      <c r="AO5" s="2">
        <v>0</v>
      </c>
      <c r="AP5" s="2">
        <v>0</v>
      </c>
      <c r="AQ5" s="2">
        <v>0</v>
      </c>
      <c r="AR5" s="2">
        <v>0</v>
      </c>
      <c r="AS5" s="2">
        <v>0</v>
      </c>
      <c r="AT5" s="2">
        <v>0</v>
      </c>
      <c r="AU5" s="2">
        <v>0</v>
      </c>
      <c r="AV5" s="2">
        <v>0</v>
      </c>
      <c r="AW5" s="2">
        <v>0</v>
      </c>
      <c r="AX5" s="2">
        <v>0</v>
      </c>
      <c r="AY5" s="2">
        <v>0</v>
      </c>
      <c r="AZ5" s="2">
        <v>0</v>
      </c>
      <c r="BA5" s="2">
        <v>0</v>
      </c>
      <c r="BB5" s="2">
        <v>0</v>
      </c>
      <c r="BC5" s="2">
        <v>0</v>
      </c>
      <c r="BD5" s="2">
        <v>0</v>
      </c>
      <c r="BE5" s="2">
        <v>0</v>
      </c>
      <c r="BF5" s="2">
        <v>0</v>
      </c>
      <c r="BG5" s="2">
        <v>0</v>
      </c>
      <c r="BH5" s="2">
        <v>0</v>
      </c>
      <c r="BI5" s="2">
        <v>0</v>
      </c>
      <c r="BJ5" s="2">
        <v>0</v>
      </c>
      <c r="BK5" s="2">
        <v>0</v>
      </c>
      <c r="BL5" s="2">
        <v>0</v>
      </c>
      <c r="BM5" s="2">
        <v>0</v>
      </c>
      <c r="BN5" s="2">
        <v>0</v>
      </c>
      <c r="BO5" s="2">
        <v>0</v>
      </c>
      <c r="BP5" s="2">
        <v>0</v>
      </c>
      <c r="BQ5" s="2">
        <v>0</v>
      </c>
      <c r="BR5" s="2">
        <v>0</v>
      </c>
      <c r="BS5" s="2">
        <v>0</v>
      </c>
      <c r="BT5" s="2">
        <v>0</v>
      </c>
      <c r="BU5" s="2">
        <v>0</v>
      </c>
      <c r="BV5" s="2">
        <v>0</v>
      </c>
      <c r="BW5" s="2">
        <v>0</v>
      </c>
      <c r="BX5" s="2">
        <v>0</v>
      </c>
      <c r="BY5" s="2">
        <v>0</v>
      </c>
      <c r="BZ5" s="2">
        <v>0</v>
      </c>
      <c r="CA5" s="2">
        <v>0</v>
      </c>
      <c r="CB5" s="2">
        <v>0</v>
      </c>
      <c r="CC5" s="2">
        <v>0</v>
      </c>
      <c r="CD5" s="2">
        <v>0</v>
      </c>
      <c r="CE5" s="2">
        <v>0</v>
      </c>
      <c r="CF5" s="2">
        <v>0</v>
      </c>
      <c r="CG5" s="2">
        <v>0</v>
      </c>
      <c r="CH5" s="2">
        <v>0</v>
      </c>
      <c r="CI5" s="24">
        <v>0</v>
      </c>
      <c r="CJ5" s="24">
        <v>0</v>
      </c>
      <c r="CK5" s="24">
        <v>0</v>
      </c>
      <c r="CL5" s="24">
        <v>0</v>
      </c>
      <c r="CM5" s="24">
        <v>0</v>
      </c>
      <c r="CN5" s="24">
        <v>0</v>
      </c>
      <c r="CO5" s="24">
        <v>0</v>
      </c>
    </row>
    <row r="6" spans="1:93" x14ac:dyDescent="0.3">
      <c r="A6" s="1" t="s">
        <v>26</v>
      </c>
      <c r="B6" s="1" t="s">
        <v>31</v>
      </c>
      <c r="C6" s="2">
        <v>0</v>
      </c>
      <c r="D6" s="2">
        <v>0</v>
      </c>
      <c r="E6" s="2">
        <v>0</v>
      </c>
      <c r="F6" s="2">
        <v>0</v>
      </c>
      <c r="G6" s="2">
        <v>0</v>
      </c>
      <c r="H6" s="2">
        <v>0</v>
      </c>
      <c r="I6" s="2">
        <v>0</v>
      </c>
      <c r="J6" s="2">
        <v>0</v>
      </c>
      <c r="K6" s="2">
        <v>0</v>
      </c>
      <c r="L6" s="2">
        <v>0</v>
      </c>
      <c r="M6" s="2">
        <v>0</v>
      </c>
      <c r="N6" s="2">
        <v>0</v>
      </c>
      <c r="O6" s="2">
        <v>0</v>
      </c>
      <c r="P6" s="2">
        <v>0</v>
      </c>
      <c r="Q6" s="2">
        <v>0</v>
      </c>
      <c r="R6" s="2">
        <v>0</v>
      </c>
      <c r="S6" s="2">
        <v>0</v>
      </c>
      <c r="T6" s="2">
        <v>0</v>
      </c>
      <c r="U6" s="2">
        <v>0</v>
      </c>
      <c r="V6" s="2">
        <v>0</v>
      </c>
      <c r="W6" s="2">
        <v>0</v>
      </c>
      <c r="X6" s="2">
        <v>0</v>
      </c>
      <c r="Y6" s="2">
        <v>0</v>
      </c>
      <c r="Z6" s="2">
        <v>0</v>
      </c>
      <c r="AA6" s="2">
        <v>0</v>
      </c>
      <c r="AB6" s="2">
        <v>0</v>
      </c>
      <c r="AC6" s="2">
        <v>0</v>
      </c>
      <c r="AD6" s="2">
        <v>0</v>
      </c>
      <c r="AE6" s="2">
        <v>0</v>
      </c>
      <c r="AF6" s="2">
        <v>0</v>
      </c>
      <c r="AG6" s="2">
        <v>0</v>
      </c>
      <c r="AH6" s="2">
        <v>0</v>
      </c>
      <c r="AI6" s="2">
        <v>0</v>
      </c>
      <c r="AJ6" s="2">
        <v>0</v>
      </c>
      <c r="AK6" s="2">
        <v>0</v>
      </c>
      <c r="AL6" s="2">
        <v>0</v>
      </c>
      <c r="AM6" s="2">
        <v>0</v>
      </c>
      <c r="AN6" s="2">
        <v>0</v>
      </c>
      <c r="AO6" s="2">
        <v>0</v>
      </c>
      <c r="AP6" s="2">
        <v>0</v>
      </c>
      <c r="AQ6" s="2">
        <v>0</v>
      </c>
      <c r="AR6" s="2">
        <v>0</v>
      </c>
      <c r="AS6" s="2">
        <v>0</v>
      </c>
      <c r="AT6" s="2">
        <v>0</v>
      </c>
      <c r="AU6" s="2">
        <v>0</v>
      </c>
      <c r="AV6" s="2">
        <v>0</v>
      </c>
      <c r="AW6" s="2">
        <v>0</v>
      </c>
      <c r="AX6" s="2">
        <v>0</v>
      </c>
      <c r="AY6" s="2">
        <v>0</v>
      </c>
      <c r="AZ6" s="2">
        <v>0</v>
      </c>
      <c r="BA6" s="2">
        <v>0</v>
      </c>
      <c r="BB6" s="2">
        <v>0</v>
      </c>
      <c r="BC6" s="2">
        <v>0</v>
      </c>
      <c r="BD6" s="2">
        <v>0</v>
      </c>
      <c r="BE6" s="2">
        <v>0</v>
      </c>
      <c r="BF6" s="2">
        <v>0</v>
      </c>
      <c r="BG6" s="2">
        <v>0</v>
      </c>
      <c r="BH6" s="2">
        <v>0</v>
      </c>
      <c r="BI6" s="2">
        <v>0</v>
      </c>
      <c r="BJ6" s="2">
        <v>0</v>
      </c>
      <c r="BK6" s="2">
        <v>0</v>
      </c>
      <c r="BL6" s="2">
        <v>0</v>
      </c>
      <c r="BM6" s="2">
        <v>0</v>
      </c>
      <c r="BN6" s="2">
        <v>0</v>
      </c>
      <c r="BO6" s="2">
        <v>0</v>
      </c>
      <c r="BP6" s="2">
        <v>0</v>
      </c>
      <c r="BQ6" s="2">
        <v>0</v>
      </c>
      <c r="BR6" s="2">
        <v>0</v>
      </c>
      <c r="BS6" s="2">
        <v>0</v>
      </c>
      <c r="BT6" s="2">
        <v>0</v>
      </c>
      <c r="BU6" s="2">
        <v>0</v>
      </c>
      <c r="BV6" s="2">
        <v>0</v>
      </c>
      <c r="BW6" s="2">
        <v>0</v>
      </c>
      <c r="BX6" s="2">
        <v>0</v>
      </c>
      <c r="BY6" s="2">
        <v>0</v>
      </c>
      <c r="BZ6" s="2">
        <v>0</v>
      </c>
      <c r="CA6" s="2">
        <v>0</v>
      </c>
      <c r="CB6" s="2">
        <v>0</v>
      </c>
      <c r="CC6" s="2">
        <v>0</v>
      </c>
      <c r="CD6" s="2">
        <v>0</v>
      </c>
      <c r="CE6" s="2">
        <v>0</v>
      </c>
      <c r="CF6" s="2">
        <v>0</v>
      </c>
      <c r="CG6" s="2">
        <v>0</v>
      </c>
      <c r="CH6" s="2">
        <v>0</v>
      </c>
      <c r="CI6" s="24">
        <v>0</v>
      </c>
      <c r="CJ6" s="24">
        <v>0</v>
      </c>
      <c r="CK6" s="24">
        <v>0</v>
      </c>
      <c r="CL6" s="24">
        <v>0</v>
      </c>
      <c r="CM6" s="24">
        <v>0</v>
      </c>
      <c r="CN6" s="24">
        <v>0</v>
      </c>
      <c r="CO6" s="24">
        <v>0</v>
      </c>
    </row>
    <row r="7" spans="1:93" x14ac:dyDescent="0.3">
      <c r="A7" s="1" t="s">
        <v>26</v>
      </c>
      <c r="B7" s="1" t="s">
        <v>32</v>
      </c>
      <c r="C7" s="2">
        <v>0</v>
      </c>
      <c r="D7" s="2">
        <v>0</v>
      </c>
      <c r="E7" s="2">
        <v>0</v>
      </c>
      <c r="F7" s="2">
        <v>0</v>
      </c>
      <c r="G7" s="2">
        <v>0</v>
      </c>
      <c r="H7" s="2">
        <v>0</v>
      </c>
      <c r="I7" s="2">
        <v>0</v>
      </c>
      <c r="J7" s="2">
        <v>0</v>
      </c>
      <c r="K7" s="2">
        <v>0</v>
      </c>
      <c r="L7" s="2">
        <v>0</v>
      </c>
      <c r="M7" s="2">
        <v>0</v>
      </c>
      <c r="N7" s="2">
        <v>0</v>
      </c>
      <c r="O7" s="2">
        <v>0</v>
      </c>
      <c r="P7" s="2">
        <v>0</v>
      </c>
      <c r="Q7" s="2">
        <v>0</v>
      </c>
      <c r="R7" s="2">
        <v>0</v>
      </c>
      <c r="S7" s="2">
        <v>0</v>
      </c>
      <c r="T7" s="2">
        <v>0</v>
      </c>
      <c r="U7" s="2">
        <v>0</v>
      </c>
      <c r="V7" s="2">
        <v>0</v>
      </c>
      <c r="W7" s="2">
        <v>0</v>
      </c>
      <c r="X7" s="2">
        <v>0</v>
      </c>
      <c r="Y7" s="2">
        <v>0</v>
      </c>
      <c r="Z7" s="2">
        <v>0</v>
      </c>
      <c r="AA7" s="2">
        <v>0</v>
      </c>
      <c r="AB7" s="2">
        <v>0</v>
      </c>
      <c r="AC7" s="2">
        <v>0</v>
      </c>
      <c r="AD7" s="2">
        <v>0</v>
      </c>
      <c r="AE7" s="2">
        <v>0</v>
      </c>
      <c r="AF7" s="2">
        <v>0</v>
      </c>
      <c r="AG7" s="2">
        <v>0</v>
      </c>
      <c r="AH7" s="2">
        <v>0</v>
      </c>
      <c r="AI7" s="2">
        <v>0</v>
      </c>
      <c r="AJ7" s="2">
        <v>0</v>
      </c>
      <c r="AK7" s="2">
        <v>0</v>
      </c>
      <c r="AL7" s="2">
        <v>0</v>
      </c>
      <c r="AM7" s="2">
        <v>0</v>
      </c>
      <c r="AN7" s="2">
        <v>0</v>
      </c>
      <c r="AO7" s="2">
        <v>0</v>
      </c>
      <c r="AP7" s="2">
        <v>0</v>
      </c>
      <c r="AQ7" s="2">
        <v>0</v>
      </c>
      <c r="AR7" s="2">
        <v>0</v>
      </c>
      <c r="AS7" s="2">
        <v>0</v>
      </c>
      <c r="AT7" s="2">
        <v>0</v>
      </c>
      <c r="AU7" s="2">
        <v>0</v>
      </c>
      <c r="AV7" s="2">
        <v>0</v>
      </c>
      <c r="AW7" s="2">
        <v>0</v>
      </c>
      <c r="AX7" s="2">
        <v>0</v>
      </c>
      <c r="AY7" s="2">
        <v>0</v>
      </c>
      <c r="AZ7" s="2">
        <v>0</v>
      </c>
      <c r="BA7" s="2">
        <v>0</v>
      </c>
      <c r="BB7" s="2">
        <v>0</v>
      </c>
      <c r="BC7" s="2">
        <v>0</v>
      </c>
      <c r="BD7" s="2">
        <v>0</v>
      </c>
      <c r="BE7" s="2">
        <v>0</v>
      </c>
      <c r="BF7" s="2">
        <v>0</v>
      </c>
      <c r="BG7" s="2">
        <v>0</v>
      </c>
      <c r="BH7" s="2">
        <v>0</v>
      </c>
      <c r="BI7" s="2">
        <v>0</v>
      </c>
      <c r="BJ7" s="2">
        <v>0</v>
      </c>
      <c r="BK7" s="2">
        <v>0</v>
      </c>
      <c r="BL7" s="2">
        <v>0</v>
      </c>
      <c r="BM7" s="2">
        <v>0</v>
      </c>
      <c r="BN7" s="2">
        <v>0</v>
      </c>
      <c r="BO7" s="2">
        <v>0</v>
      </c>
      <c r="BP7" s="2">
        <v>0</v>
      </c>
      <c r="BQ7" s="2">
        <v>0</v>
      </c>
      <c r="BR7" s="2">
        <v>0</v>
      </c>
      <c r="BS7" s="2">
        <v>0</v>
      </c>
      <c r="BT7" s="2">
        <v>0</v>
      </c>
      <c r="BU7" s="2">
        <v>0</v>
      </c>
      <c r="BV7" s="2">
        <v>0</v>
      </c>
      <c r="BW7" s="2">
        <v>0</v>
      </c>
      <c r="BX7" s="2">
        <v>0</v>
      </c>
      <c r="BY7" s="2">
        <v>0</v>
      </c>
      <c r="BZ7" s="2">
        <v>0</v>
      </c>
      <c r="CA7" s="2">
        <v>0</v>
      </c>
      <c r="CB7" s="2">
        <v>0</v>
      </c>
      <c r="CC7" s="2">
        <v>0</v>
      </c>
      <c r="CD7" s="2">
        <v>0</v>
      </c>
      <c r="CE7" s="2">
        <v>0</v>
      </c>
      <c r="CF7" s="2">
        <v>0</v>
      </c>
      <c r="CG7" s="2">
        <v>0</v>
      </c>
      <c r="CH7" s="2">
        <v>0</v>
      </c>
      <c r="CI7" s="24">
        <v>0</v>
      </c>
      <c r="CJ7" s="24">
        <v>0</v>
      </c>
      <c r="CK7" s="24">
        <v>0</v>
      </c>
      <c r="CL7" s="24">
        <v>0</v>
      </c>
      <c r="CM7" s="24">
        <v>0</v>
      </c>
      <c r="CN7" s="24">
        <v>0</v>
      </c>
      <c r="CO7" s="24">
        <v>0</v>
      </c>
    </row>
    <row r="8" spans="1:93" x14ac:dyDescent="0.3">
      <c r="A8" s="1" t="s">
        <v>26</v>
      </c>
      <c r="B8" s="1" t="s">
        <v>33</v>
      </c>
      <c r="C8" s="2">
        <v>0</v>
      </c>
      <c r="D8" s="2">
        <v>0</v>
      </c>
      <c r="E8" s="2">
        <v>0</v>
      </c>
      <c r="F8" s="2">
        <v>0</v>
      </c>
      <c r="G8" s="2">
        <v>0</v>
      </c>
      <c r="H8" s="2">
        <v>0</v>
      </c>
      <c r="I8" s="2">
        <v>0</v>
      </c>
      <c r="J8" s="2">
        <v>0</v>
      </c>
      <c r="K8" s="2">
        <v>0</v>
      </c>
      <c r="L8" s="2">
        <v>0</v>
      </c>
      <c r="M8" s="2">
        <v>0</v>
      </c>
      <c r="N8" s="2">
        <v>0</v>
      </c>
      <c r="O8" s="2">
        <v>0</v>
      </c>
      <c r="P8" s="2">
        <v>0</v>
      </c>
      <c r="Q8" s="2">
        <v>0</v>
      </c>
      <c r="R8" s="2">
        <v>0</v>
      </c>
      <c r="S8" s="2">
        <v>0</v>
      </c>
      <c r="T8" s="2">
        <v>0</v>
      </c>
      <c r="U8" s="2">
        <v>0</v>
      </c>
      <c r="V8" s="2">
        <v>0</v>
      </c>
      <c r="W8" s="2">
        <v>0</v>
      </c>
      <c r="X8" s="2">
        <v>0</v>
      </c>
      <c r="Y8" s="2">
        <v>0</v>
      </c>
      <c r="Z8" s="2">
        <v>0</v>
      </c>
      <c r="AA8" s="2">
        <v>0</v>
      </c>
      <c r="AB8" s="2">
        <v>0</v>
      </c>
      <c r="AC8" s="2">
        <v>0</v>
      </c>
      <c r="AD8" s="2">
        <v>0</v>
      </c>
      <c r="AE8" s="2">
        <v>0</v>
      </c>
      <c r="AF8" s="2">
        <v>0</v>
      </c>
      <c r="AG8" s="2">
        <v>0</v>
      </c>
      <c r="AH8" s="2">
        <v>0</v>
      </c>
      <c r="AI8" s="2">
        <v>0</v>
      </c>
      <c r="AJ8" s="2">
        <v>0</v>
      </c>
      <c r="AK8" s="2">
        <v>0</v>
      </c>
      <c r="AL8" s="2">
        <v>0</v>
      </c>
      <c r="AM8" s="2">
        <v>0</v>
      </c>
      <c r="AN8" s="2">
        <v>0</v>
      </c>
      <c r="AO8" s="2">
        <v>0</v>
      </c>
      <c r="AP8" s="2">
        <v>0</v>
      </c>
      <c r="AQ8" s="2">
        <v>0</v>
      </c>
      <c r="AR8" s="2">
        <v>0</v>
      </c>
      <c r="AS8" s="2">
        <v>0</v>
      </c>
      <c r="AT8" s="2">
        <v>0</v>
      </c>
      <c r="AU8" s="2">
        <v>0</v>
      </c>
      <c r="AV8" s="2">
        <v>0</v>
      </c>
      <c r="AW8" s="2">
        <v>0</v>
      </c>
      <c r="AX8" s="2">
        <v>0</v>
      </c>
      <c r="AY8" s="2">
        <v>0</v>
      </c>
      <c r="AZ8" s="2">
        <v>0</v>
      </c>
      <c r="BA8" s="2">
        <v>0</v>
      </c>
      <c r="BB8" s="2">
        <v>0</v>
      </c>
      <c r="BC8" s="2">
        <v>0</v>
      </c>
      <c r="BD8" s="2">
        <v>0</v>
      </c>
      <c r="BE8" s="2">
        <v>0</v>
      </c>
      <c r="BF8" s="2">
        <v>0</v>
      </c>
      <c r="BG8" s="2">
        <v>0</v>
      </c>
      <c r="BH8" s="2">
        <v>0</v>
      </c>
      <c r="BI8" s="2">
        <v>0</v>
      </c>
      <c r="BJ8" s="2">
        <v>0</v>
      </c>
      <c r="BK8" s="2">
        <v>0</v>
      </c>
      <c r="BL8" s="2">
        <v>0</v>
      </c>
      <c r="BM8" s="2">
        <v>0</v>
      </c>
      <c r="BN8" s="2">
        <v>0</v>
      </c>
      <c r="BO8" s="2">
        <v>0</v>
      </c>
      <c r="BP8" s="2">
        <v>0</v>
      </c>
      <c r="BQ8" s="2">
        <v>0</v>
      </c>
      <c r="BR8" s="2">
        <v>0</v>
      </c>
      <c r="BS8" s="2">
        <v>0</v>
      </c>
      <c r="BT8" s="2">
        <v>0</v>
      </c>
      <c r="BU8" s="2">
        <v>0</v>
      </c>
      <c r="BV8" s="2">
        <v>0</v>
      </c>
      <c r="BW8" s="2">
        <v>0</v>
      </c>
      <c r="BX8" s="2">
        <v>0</v>
      </c>
      <c r="BY8" s="2">
        <v>0</v>
      </c>
      <c r="BZ8" s="2">
        <v>0</v>
      </c>
      <c r="CA8" s="2">
        <v>0</v>
      </c>
      <c r="CB8" s="2">
        <v>0</v>
      </c>
      <c r="CC8" s="2">
        <v>0</v>
      </c>
      <c r="CD8" s="2">
        <v>0</v>
      </c>
      <c r="CE8" s="2">
        <v>0</v>
      </c>
      <c r="CF8" s="2">
        <v>0</v>
      </c>
      <c r="CG8" s="2">
        <v>0</v>
      </c>
      <c r="CH8" s="2">
        <v>0</v>
      </c>
      <c r="CI8" s="24">
        <v>0</v>
      </c>
      <c r="CJ8" s="24">
        <v>0</v>
      </c>
      <c r="CK8" s="24">
        <v>0</v>
      </c>
      <c r="CL8" s="24">
        <v>0</v>
      </c>
      <c r="CM8" s="24">
        <v>0</v>
      </c>
      <c r="CN8" s="24">
        <v>0</v>
      </c>
      <c r="CO8" s="24">
        <v>0</v>
      </c>
    </row>
    <row r="9" spans="1:93" x14ac:dyDescent="0.3">
      <c r="A9" s="1" t="s">
        <v>26</v>
      </c>
      <c r="B9" s="1" t="s">
        <v>34</v>
      </c>
      <c r="C9" s="2">
        <v>0</v>
      </c>
      <c r="D9" s="2">
        <v>0</v>
      </c>
      <c r="E9" s="2">
        <v>0</v>
      </c>
      <c r="F9" s="2">
        <v>0</v>
      </c>
      <c r="G9" s="2">
        <v>0</v>
      </c>
      <c r="H9" s="2">
        <v>0</v>
      </c>
      <c r="I9" s="2">
        <v>0</v>
      </c>
      <c r="J9" s="2">
        <v>0</v>
      </c>
      <c r="K9" s="2">
        <v>0</v>
      </c>
      <c r="L9" s="2">
        <v>0</v>
      </c>
      <c r="M9" s="2">
        <v>0</v>
      </c>
      <c r="N9" s="2">
        <v>0</v>
      </c>
      <c r="O9" s="2">
        <v>0</v>
      </c>
      <c r="P9" s="2">
        <v>0</v>
      </c>
      <c r="Q9" s="2">
        <v>0</v>
      </c>
      <c r="R9" s="2">
        <v>0</v>
      </c>
      <c r="S9" s="2">
        <v>0</v>
      </c>
      <c r="T9" s="2">
        <v>0</v>
      </c>
      <c r="U9" s="2">
        <v>0</v>
      </c>
      <c r="V9" s="2">
        <v>0</v>
      </c>
      <c r="W9" s="2">
        <v>0</v>
      </c>
      <c r="X9" s="2">
        <v>0</v>
      </c>
      <c r="Y9" s="2">
        <v>0</v>
      </c>
      <c r="Z9" s="2">
        <v>0</v>
      </c>
      <c r="AA9" s="2">
        <v>0</v>
      </c>
      <c r="AB9" s="2">
        <v>0</v>
      </c>
      <c r="AC9" s="2">
        <v>0</v>
      </c>
      <c r="AD9" s="2">
        <v>0</v>
      </c>
      <c r="AE9" s="2">
        <v>0</v>
      </c>
      <c r="AF9" s="2">
        <v>0</v>
      </c>
      <c r="AG9" s="2">
        <v>0</v>
      </c>
      <c r="AH9" s="2">
        <v>0</v>
      </c>
      <c r="AI9" s="2">
        <v>0</v>
      </c>
      <c r="AJ9" s="2">
        <v>0</v>
      </c>
      <c r="AK9" s="2">
        <v>0</v>
      </c>
      <c r="AL9" s="2">
        <v>0</v>
      </c>
      <c r="AM9" s="2">
        <v>0</v>
      </c>
      <c r="AN9" s="2">
        <v>0</v>
      </c>
      <c r="AO9" s="2">
        <v>0</v>
      </c>
      <c r="AP9" s="2">
        <v>0</v>
      </c>
      <c r="AQ9" s="2">
        <v>0</v>
      </c>
      <c r="AR9" s="2">
        <v>0</v>
      </c>
      <c r="AS9" s="2">
        <v>0</v>
      </c>
      <c r="AT9" s="2">
        <v>0</v>
      </c>
      <c r="AU9" s="2">
        <v>0</v>
      </c>
      <c r="AV9" s="2">
        <v>0</v>
      </c>
      <c r="AW9" s="2">
        <v>0</v>
      </c>
      <c r="AX9" s="2">
        <v>0</v>
      </c>
      <c r="AY9" s="2">
        <v>0</v>
      </c>
      <c r="AZ9" s="2">
        <v>0</v>
      </c>
      <c r="BA9" s="2">
        <v>0</v>
      </c>
      <c r="BB9" s="2">
        <v>0</v>
      </c>
      <c r="BC9" s="2">
        <v>0</v>
      </c>
      <c r="BD9" s="2">
        <v>0</v>
      </c>
      <c r="BE9" s="2">
        <v>0</v>
      </c>
      <c r="BF9" s="2">
        <v>0</v>
      </c>
      <c r="BG9" s="2">
        <v>0</v>
      </c>
      <c r="BH9" s="2">
        <v>0</v>
      </c>
      <c r="BI9" s="2">
        <v>0</v>
      </c>
      <c r="BJ9" s="2">
        <v>0</v>
      </c>
      <c r="BK9" s="2">
        <v>0</v>
      </c>
      <c r="BL9" s="2">
        <v>0</v>
      </c>
      <c r="BM9" s="2">
        <v>0</v>
      </c>
      <c r="BN9" s="2">
        <v>0</v>
      </c>
      <c r="BO9" s="2">
        <v>0</v>
      </c>
      <c r="BP9" s="2">
        <v>0</v>
      </c>
      <c r="BQ9" s="2">
        <v>0</v>
      </c>
      <c r="BR9" s="2">
        <v>0</v>
      </c>
      <c r="BS9" s="2">
        <v>0</v>
      </c>
      <c r="BT9" s="2">
        <v>0</v>
      </c>
      <c r="BU9" s="2">
        <v>0</v>
      </c>
      <c r="BV9" s="2">
        <v>0</v>
      </c>
      <c r="BW9" s="2">
        <v>0</v>
      </c>
      <c r="BX9" s="2">
        <v>0</v>
      </c>
      <c r="BY9" s="2">
        <v>0</v>
      </c>
      <c r="BZ9" s="2">
        <v>0</v>
      </c>
      <c r="CA9" s="2">
        <v>0</v>
      </c>
      <c r="CB9" s="2">
        <v>0</v>
      </c>
      <c r="CC9" s="2">
        <v>0</v>
      </c>
      <c r="CD9" s="2">
        <v>0</v>
      </c>
      <c r="CE9" s="2">
        <v>0</v>
      </c>
      <c r="CF9" s="2">
        <v>0</v>
      </c>
      <c r="CG9" s="2">
        <v>0</v>
      </c>
      <c r="CH9" s="2">
        <v>0</v>
      </c>
      <c r="CI9" s="24">
        <v>0</v>
      </c>
      <c r="CJ9" s="24">
        <v>0</v>
      </c>
      <c r="CK9" s="24">
        <v>0</v>
      </c>
      <c r="CL9" s="24">
        <v>0</v>
      </c>
      <c r="CM9" s="24">
        <v>0</v>
      </c>
      <c r="CN9" s="24">
        <v>0</v>
      </c>
      <c r="CO9" s="24">
        <v>0</v>
      </c>
    </row>
    <row r="10" spans="1:93" x14ac:dyDescent="0.3">
      <c r="A10" s="1" t="s">
        <v>26</v>
      </c>
      <c r="B10" s="1" t="s">
        <v>35</v>
      </c>
      <c r="C10" s="2">
        <v>0</v>
      </c>
      <c r="D10" s="2">
        <v>0</v>
      </c>
      <c r="E10" s="2">
        <v>0</v>
      </c>
      <c r="F10" s="2">
        <v>0</v>
      </c>
      <c r="G10" s="2">
        <v>0</v>
      </c>
      <c r="H10" s="2">
        <v>0</v>
      </c>
      <c r="I10" s="2">
        <v>0</v>
      </c>
      <c r="J10" s="2">
        <v>0</v>
      </c>
      <c r="K10" s="2">
        <v>0</v>
      </c>
      <c r="L10" s="2">
        <v>0</v>
      </c>
      <c r="M10" s="2">
        <v>0</v>
      </c>
      <c r="N10" s="2">
        <v>0</v>
      </c>
      <c r="O10" s="2">
        <v>0</v>
      </c>
      <c r="P10" s="2">
        <v>0</v>
      </c>
      <c r="Q10" s="2">
        <v>0</v>
      </c>
      <c r="R10" s="2">
        <v>0</v>
      </c>
      <c r="S10" s="2">
        <v>0</v>
      </c>
      <c r="T10" s="2">
        <v>0</v>
      </c>
      <c r="U10" s="2">
        <v>0</v>
      </c>
      <c r="V10" s="2">
        <v>0</v>
      </c>
      <c r="W10" s="2">
        <v>0</v>
      </c>
      <c r="X10" s="2">
        <v>0</v>
      </c>
      <c r="Y10" s="2">
        <v>0</v>
      </c>
      <c r="Z10" s="2">
        <v>0</v>
      </c>
      <c r="AA10" s="2">
        <v>0</v>
      </c>
      <c r="AB10" s="2">
        <v>0</v>
      </c>
      <c r="AC10" s="2">
        <v>0</v>
      </c>
      <c r="AD10" s="2">
        <v>0</v>
      </c>
      <c r="AE10" s="2">
        <v>0</v>
      </c>
      <c r="AF10" s="2">
        <v>0</v>
      </c>
      <c r="AG10" s="2">
        <v>0</v>
      </c>
      <c r="AH10" s="2">
        <v>0</v>
      </c>
      <c r="AI10" s="2">
        <v>0</v>
      </c>
      <c r="AJ10" s="2">
        <v>0</v>
      </c>
      <c r="AK10" s="2">
        <v>0</v>
      </c>
      <c r="AL10" s="2">
        <v>0</v>
      </c>
      <c r="AM10" s="2">
        <v>0</v>
      </c>
      <c r="AN10" s="2">
        <v>0</v>
      </c>
      <c r="AO10" s="2">
        <v>0</v>
      </c>
      <c r="AP10" s="2">
        <v>0</v>
      </c>
      <c r="AQ10" s="2">
        <v>0</v>
      </c>
      <c r="AR10" s="2">
        <v>0</v>
      </c>
      <c r="AS10" s="2">
        <v>0</v>
      </c>
      <c r="AT10" s="2">
        <v>0</v>
      </c>
      <c r="AU10" s="2">
        <v>0</v>
      </c>
      <c r="AV10" s="2">
        <v>0</v>
      </c>
      <c r="AW10" s="2">
        <v>0</v>
      </c>
      <c r="AX10" s="2">
        <v>0</v>
      </c>
      <c r="AY10" s="2">
        <v>0</v>
      </c>
      <c r="AZ10" s="2">
        <v>0</v>
      </c>
      <c r="BA10" s="2">
        <v>0</v>
      </c>
      <c r="BB10" s="2">
        <v>0</v>
      </c>
      <c r="BC10" s="2">
        <v>0</v>
      </c>
      <c r="BD10" s="2">
        <v>0</v>
      </c>
      <c r="BE10" s="2">
        <v>0</v>
      </c>
      <c r="BF10" s="2">
        <v>0</v>
      </c>
      <c r="BG10" s="2">
        <v>0</v>
      </c>
      <c r="BH10" s="2">
        <v>0</v>
      </c>
      <c r="BI10" s="2">
        <v>0</v>
      </c>
      <c r="BJ10" s="2">
        <v>0</v>
      </c>
      <c r="BK10" s="2">
        <v>0</v>
      </c>
      <c r="BL10" s="2">
        <v>0</v>
      </c>
      <c r="BM10" s="2">
        <v>0</v>
      </c>
      <c r="BN10" s="2">
        <v>0</v>
      </c>
      <c r="BO10" s="2">
        <v>0</v>
      </c>
      <c r="BP10" s="2">
        <v>0</v>
      </c>
      <c r="BQ10" s="2">
        <v>0</v>
      </c>
      <c r="BR10" s="2">
        <v>0</v>
      </c>
      <c r="BS10" s="2">
        <v>0</v>
      </c>
      <c r="BT10" s="2">
        <v>0</v>
      </c>
      <c r="BU10" s="2">
        <v>0</v>
      </c>
      <c r="BV10" s="2">
        <v>0</v>
      </c>
      <c r="BW10" s="2">
        <v>0</v>
      </c>
      <c r="BX10" s="2">
        <v>0</v>
      </c>
      <c r="BY10" s="2">
        <v>0</v>
      </c>
      <c r="BZ10" s="2">
        <v>0</v>
      </c>
      <c r="CA10" s="2">
        <v>0</v>
      </c>
      <c r="CB10" s="2">
        <v>0</v>
      </c>
      <c r="CC10" s="2">
        <v>0</v>
      </c>
      <c r="CD10" s="2">
        <v>0</v>
      </c>
      <c r="CE10" s="2">
        <v>0</v>
      </c>
      <c r="CF10" s="2">
        <v>0</v>
      </c>
      <c r="CG10" s="2">
        <v>0</v>
      </c>
      <c r="CH10" s="2">
        <v>0</v>
      </c>
      <c r="CI10" s="24">
        <v>0</v>
      </c>
      <c r="CJ10" s="24">
        <v>0</v>
      </c>
      <c r="CK10" s="24">
        <v>0</v>
      </c>
      <c r="CL10" s="24">
        <v>0</v>
      </c>
      <c r="CM10" s="24">
        <v>0</v>
      </c>
      <c r="CN10" s="24">
        <v>0</v>
      </c>
      <c r="CO10" s="24">
        <v>0</v>
      </c>
    </row>
    <row r="11" spans="1:93" x14ac:dyDescent="0.3">
      <c r="A11" s="1" t="s">
        <v>26</v>
      </c>
      <c r="B11" s="1" t="s">
        <v>36</v>
      </c>
      <c r="C11" s="2">
        <v>0</v>
      </c>
      <c r="D11" s="2">
        <v>0</v>
      </c>
      <c r="E11" s="2">
        <v>0</v>
      </c>
      <c r="F11" s="2">
        <v>0</v>
      </c>
      <c r="G11" s="2">
        <v>0</v>
      </c>
      <c r="H11" s="2">
        <v>0</v>
      </c>
      <c r="I11" s="2">
        <v>0</v>
      </c>
      <c r="J11" s="2">
        <v>0</v>
      </c>
      <c r="K11" s="2">
        <v>0</v>
      </c>
      <c r="L11" s="2">
        <v>0</v>
      </c>
      <c r="M11" s="2">
        <v>0</v>
      </c>
      <c r="N11" s="2">
        <v>0</v>
      </c>
      <c r="O11" s="2">
        <v>0</v>
      </c>
      <c r="P11" s="2">
        <v>0</v>
      </c>
      <c r="Q11" s="2">
        <v>0</v>
      </c>
      <c r="R11" s="2">
        <v>0</v>
      </c>
      <c r="S11" s="2">
        <v>0</v>
      </c>
      <c r="T11" s="2">
        <v>0</v>
      </c>
      <c r="U11" s="2">
        <v>0</v>
      </c>
      <c r="V11" s="2">
        <v>0</v>
      </c>
      <c r="W11" s="2">
        <v>0</v>
      </c>
      <c r="X11" s="2">
        <v>0</v>
      </c>
      <c r="Y11" s="2">
        <v>0</v>
      </c>
      <c r="Z11" s="2">
        <v>0</v>
      </c>
      <c r="AA11" s="2">
        <v>0</v>
      </c>
      <c r="AB11" s="2">
        <v>0</v>
      </c>
      <c r="AC11" s="2">
        <v>0</v>
      </c>
      <c r="AD11" s="2">
        <v>0</v>
      </c>
      <c r="AE11" s="2">
        <v>0</v>
      </c>
      <c r="AF11" s="2">
        <v>0</v>
      </c>
      <c r="AG11" s="2">
        <v>0</v>
      </c>
      <c r="AH11" s="2">
        <v>0</v>
      </c>
      <c r="AI11" s="2">
        <v>0</v>
      </c>
      <c r="AJ11" s="2">
        <v>0</v>
      </c>
      <c r="AK11" s="2">
        <v>0</v>
      </c>
      <c r="AL11" s="2">
        <v>0</v>
      </c>
      <c r="AM11" s="2">
        <v>0</v>
      </c>
      <c r="AN11" s="2">
        <v>0</v>
      </c>
      <c r="AO11" s="2">
        <v>0</v>
      </c>
      <c r="AP11" s="2">
        <v>0</v>
      </c>
      <c r="AQ11" s="2">
        <v>0</v>
      </c>
      <c r="AR11" s="2">
        <v>0</v>
      </c>
      <c r="AS11" s="2">
        <v>0</v>
      </c>
      <c r="AT11" s="2">
        <v>0</v>
      </c>
      <c r="AU11" s="2">
        <v>0</v>
      </c>
      <c r="AV11" s="2">
        <v>0</v>
      </c>
      <c r="AW11" s="2">
        <v>0</v>
      </c>
      <c r="AX11" s="2">
        <v>0</v>
      </c>
      <c r="AY11" s="2">
        <v>0</v>
      </c>
      <c r="AZ11" s="2">
        <v>0</v>
      </c>
      <c r="BA11" s="2">
        <v>0</v>
      </c>
      <c r="BB11" s="2">
        <v>0</v>
      </c>
      <c r="BC11" s="2">
        <v>0</v>
      </c>
      <c r="BD11" s="2">
        <v>0</v>
      </c>
      <c r="BE11" s="2">
        <v>0</v>
      </c>
      <c r="BF11" s="2">
        <v>0</v>
      </c>
      <c r="BG11" s="2">
        <v>0</v>
      </c>
      <c r="BH11" s="2">
        <v>0</v>
      </c>
      <c r="BI11" s="2">
        <v>0</v>
      </c>
      <c r="BJ11" s="2">
        <v>0</v>
      </c>
      <c r="BK11" s="2">
        <v>0</v>
      </c>
      <c r="BL11" s="2">
        <v>0</v>
      </c>
      <c r="BM11" s="2">
        <v>0</v>
      </c>
      <c r="BN11" s="2">
        <v>0</v>
      </c>
      <c r="BO11" s="2">
        <v>0</v>
      </c>
      <c r="BP11" s="2">
        <v>0</v>
      </c>
      <c r="BQ11" s="2">
        <v>0</v>
      </c>
      <c r="BR11" s="2">
        <v>0</v>
      </c>
      <c r="BS11" s="2">
        <v>0</v>
      </c>
      <c r="BT11" s="2">
        <v>0</v>
      </c>
      <c r="BU11" s="2">
        <v>0</v>
      </c>
      <c r="BV11" s="2">
        <v>0</v>
      </c>
      <c r="BW11" s="2">
        <v>0</v>
      </c>
      <c r="BX11" s="2">
        <v>0</v>
      </c>
      <c r="BY11" s="2">
        <v>0</v>
      </c>
      <c r="BZ11" s="2">
        <v>0</v>
      </c>
      <c r="CA11" s="2">
        <v>0</v>
      </c>
      <c r="CB11" s="2">
        <v>0</v>
      </c>
      <c r="CC11" s="2">
        <v>0</v>
      </c>
      <c r="CD11" s="2">
        <v>0</v>
      </c>
      <c r="CE11" s="2">
        <v>0</v>
      </c>
      <c r="CF11" s="2">
        <v>0</v>
      </c>
      <c r="CG11" s="2">
        <v>0</v>
      </c>
      <c r="CH11" s="2">
        <v>0</v>
      </c>
      <c r="CI11" s="24">
        <v>0</v>
      </c>
      <c r="CJ11" s="24">
        <v>0</v>
      </c>
      <c r="CK11" s="24">
        <v>0</v>
      </c>
      <c r="CL11" s="24">
        <v>0</v>
      </c>
      <c r="CM11" s="24">
        <v>0</v>
      </c>
      <c r="CN11" s="24">
        <v>0</v>
      </c>
      <c r="CO11" s="24">
        <v>0</v>
      </c>
    </row>
    <row r="12" spans="1:93" x14ac:dyDescent="0.3">
      <c r="A12" s="1" t="s">
        <v>26</v>
      </c>
      <c r="B12" s="1" t="s">
        <v>37</v>
      </c>
      <c r="C12" s="2">
        <v>0</v>
      </c>
      <c r="D12" s="2">
        <v>0</v>
      </c>
      <c r="E12" s="2">
        <v>0</v>
      </c>
      <c r="F12" s="2">
        <v>0</v>
      </c>
      <c r="G12" s="2">
        <v>0</v>
      </c>
      <c r="H12" s="2">
        <v>0</v>
      </c>
      <c r="I12" s="2">
        <v>0</v>
      </c>
      <c r="J12" s="2">
        <v>0</v>
      </c>
      <c r="K12" s="2">
        <v>0</v>
      </c>
      <c r="L12" s="2">
        <v>0</v>
      </c>
      <c r="M12" s="2">
        <v>0</v>
      </c>
      <c r="N12" s="2">
        <v>0</v>
      </c>
      <c r="O12" s="2">
        <v>0</v>
      </c>
      <c r="P12" s="2">
        <v>0</v>
      </c>
      <c r="Q12" s="2">
        <v>0</v>
      </c>
      <c r="R12" s="2">
        <v>0</v>
      </c>
      <c r="S12" s="2">
        <v>0</v>
      </c>
      <c r="T12" s="2">
        <v>0</v>
      </c>
      <c r="U12" s="2">
        <v>0</v>
      </c>
      <c r="V12" s="2">
        <v>0</v>
      </c>
      <c r="W12" s="2">
        <v>0</v>
      </c>
      <c r="X12" s="2">
        <v>0</v>
      </c>
      <c r="Y12" s="2">
        <v>0</v>
      </c>
      <c r="Z12" s="2">
        <v>0</v>
      </c>
      <c r="AA12" s="2">
        <v>0</v>
      </c>
      <c r="AB12" s="2">
        <v>0</v>
      </c>
      <c r="AC12" s="2">
        <v>0</v>
      </c>
      <c r="AD12" s="2">
        <v>0</v>
      </c>
      <c r="AE12" s="2">
        <v>0</v>
      </c>
      <c r="AF12" s="2">
        <v>0</v>
      </c>
      <c r="AG12" s="2">
        <v>0</v>
      </c>
      <c r="AH12" s="2">
        <v>0</v>
      </c>
      <c r="AI12" s="2">
        <v>0</v>
      </c>
      <c r="AJ12" s="2">
        <v>0</v>
      </c>
      <c r="AK12" s="2">
        <v>0</v>
      </c>
      <c r="AL12" s="2">
        <v>0</v>
      </c>
      <c r="AM12" s="2">
        <v>0</v>
      </c>
      <c r="AN12" s="2">
        <v>0</v>
      </c>
      <c r="AO12" s="2">
        <v>0</v>
      </c>
      <c r="AP12" s="2">
        <v>0</v>
      </c>
      <c r="AQ12" s="2">
        <v>0</v>
      </c>
      <c r="AR12" s="2">
        <v>0</v>
      </c>
      <c r="AS12" s="2">
        <v>0</v>
      </c>
      <c r="AT12" s="2">
        <v>0</v>
      </c>
      <c r="AU12" s="2">
        <v>0</v>
      </c>
      <c r="AV12" s="2">
        <v>0</v>
      </c>
      <c r="AW12" s="2">
        <v>0</v>
      </c>
      <c r="AX12" s="2">
        <v>0</v>
      </c>
      <c r="AY12" s="2">
        <v>0</v>
      </c>
      <c r="AZ12" s="2">
        <v>0</v>
      </c>
      <c r="BA12" s="2">
        <v>0</v>
      </c>
      <c r="BB12" s="2">
        <v>0</v>
      </c>
      <c r="BC12" s="2">
        <v>0</v>
      </c>
      <c r="BD12" s="2">
        <v>0</v>
      </c>
      <c r="BE12" s="2">
        <v>0</v>
      </c>
      <c r="BF12" s="2">
        <v>0</v>
      </c>
      <c r="BG12" s="2">
        <v>0</v>
      </c>
      <c r="BH12" s="2">
        <v>0</v>
      </c>
      <c r="BI12" s="2">
        <v>0</v>
      </c>
      <c r="BJ12" s="2">
        <v>0</v>
      </c>
      <c r="BK12" s="2">
        <v>0</v>
      </c>
      <c r="BL12" s="2">
        <v>0</v>
      </c>
      <c r="BM12" s="2">
        <v>0</v>
      </c>
      <c r="BN12" s="2">
        <v>0</v>
      </c>
      <c r="BO12" s="2">
        <v>0</v>
      </c>
      <c r="BP12" s="2">
        <v>0</v>
      </c>
      <c r="BQ12" s="2">
        <v>0</v>
      </c>
      <c r="BR12" s="2">
        <v>0</v>
      </c>
      <c r="BS12" s="2">
        <v>0</v>
      </c>
      <c r="BT12" s="2">
        <v>0</v>
      </c>
      <c r="BU12" s="2">
        <v>0</v>
      </c>
      <c r="BV12" s="2">
        <v>0</v>
      </c>
      <c r="BW12" s="2">
        <v>0</v>
      </c>
      <c r="BX12" s="2">
        <v>0</v>
      </c>
      <c r="BY12" s="2">
        <v>0</v>
      </c>
      <c r="BZ12" s="2">
        <v>0</v>
      </c>
      <c r="CA12" s="2">
        <v>0</v>
      </c>
      <c r="CB12" s="2">
        <v>0</v>
      </c>
      <c r="CC12" s="2">
        <v>0</v>
      </c>
      <c r="CD12" s="2">
        <v>0</v>
      </c>
      <c r="CE12" s="2">
        <v>0</v>
      </c>
      <c r="CF12" s="2">
        <v>0</v>
      </c>
      <c r="CG12" s="2">
        <v>0</v>
      </c>
      <c r="CH12" s="2">
        <v>0</v>
      </c>
      <c r="CI12" s="24">
        <v>0</v>
      </c>
      <c r="CJ12" s="24">
        <v>0</v>
      </c>
      <c r="CK12" s="24">
        <v>0</v>
      </c>
      <c r="CL12" s="24">
        <v>0</v>
      </c>
      <c r="CM12" s="24">
        <v>0</v>
      </c>
      <c r="CN12" s="24">
        <v>0</v>
      </c>
      <c r="CO12" s="24">
        <v>0</v>
      </c>
    </row>
    <row r="13" spans="1:93" x14ac:dyDescent="0.3">
      <c r="A13" s="1" t="s">
        <v>26</v>
      </c>
      <c r="B13" s="1" t="s">
        <v>38</v>
      </c>
      <c r="C13" s="2">
        <v>0</v>
      </c>
      <c r="D13" s="2">
        <v>0</v>
      </c>
      <c r="E13" s="2">
        <v>0</v>
      </c>
      <c r="F13" s="2">
        <v>0</v>
      </c>
      <c r="G13" s="2">
        <v>0</v>
      </c>
      <c r="H13" s="2">
        <v>0</v>
      </c>
      <c r="I13" s="2">
        <v>0</v>
      </c>
      <c r="J13" s="2">
        <v>0</v>
      </c>
      <c r="K13" s="2">
        <v>0</v>
      </c>
      <c r="L13" s="2">
        <v>0</v>
      </c>
      <c r="M13" s="2">
        <v>0</v>
      </c>
      <c r="N13" s="2">
        <v>0</v>
      </c>
      <c r="O13" s="2">
        <v>0</v>
      </c>
      <c r="P13" s="2">
        <v>0</v>
      </c>
      <c r="Q13" s="2">
        <v>0</v>
      </c>
      <c r="R13" s="2">
        <v>0</v>
      </c>
      <c r="S13" s="2">
        <v>0</v>
      </c>
      <c r="T13" s="2">
        <v>0</v>
      </c>
      <c r="U13" s="2">
        <v>0</v>
      </c>
      <c r="V13" s="2">
        <v>0</v>
      </c>
      <c r="W13" s="2">
        <v>0</v>
      </c>
      <c r="X13" s="2">
        <v>0</v>
      </c>
      <c r="Y13" s="2">
        <v>0</v>
      </c>
      <c r="Z13" s="2">
        <v>0</v>
      </c>
      <c r="AA13" s="2">
        <v>0</v>
      </c>
      <c r="AB13" s="2">
        <v>0</v>
      </c>
      <c r="AC13" s="2">
        <v>0</v>
      </c>
      <c r="AD13" s="2">
        <v>0</v>
      </c>
      <c r="AE13" s="2">
        <v>0</v>
      </c>
      <c r="AF13" s="2">
        <v>0</v>
      </c>
      <c r="AG13" s="2">
        <v>0</v>
      </c>
      <c r="AH13" s="2">
        <v>0</v>
      </c>
      <c r="AI13" s="2">
        <v>0</v>
      </c>
      <c r="AJ13" s="2">
        <v>0</v>
      </c>
      <c r="AK13" s="2">
        <v>0</v>
      </c>
      <c r="AL13" s="2">
        <v>0</v>
      </c>
      <c r="AM13" s="2">
        <v>0</v>
      </c>
      <c r="AN13" s="2">
        <v>0</v>
      </c>
      <c r="AO13" s="2">
        <v>0</v>
      </c>
      <c r="AP13" s="2">
        <v>0</v>
      </c>
      <c r="AQ13" s="2">
        <v>0</v>
      </c>
      <c r="AR13" s="2">
        <v>0</v>
      </c>
      <c r="AS13" s="2">
        <v>0</v>
      </c>
      <c r="AT13" s="2">
        <v>0</v>
      </c>
      <c r="AU13" s="2">
        <v>0</v>
      </c>
      <c r="AV13" s="2">
        <v>0</v>
      </c>
      <c r="AW13" s="2">
        <v>0</v>
      </c>
      <c r="AX13" s="2">
        <v>0</v>
      </c>
      <c r="AY13" s="2">
        <v>0</v>
      </c>
      <c r="AZ13" s="2">
        <v>0</v>
      </c>
      <c r="BA13" s="2">
        <v>0</v>
      </c>
      <c r="BB13" s="2">
        <v>0</v>
      </c>
      <c r="BC13" s="2">
        <v>0</v>
      </c>
      <c r="BD13" s="2">
        <v>0</v>
      </c>
      <c r="BE13" s="2">
        <v>0</v>
      </c>
      <c r="BF13" s="2">
        <v>0</v>
      </c>
      <c r="BG13" s="2">
        <v>0</v>
      </c>
      <c r="BH13" s="2">
        <v>0</v>
      </c>
      <c r="BI13" s="2">
        <v>0</v>
      </c>
      <c r="BJ13" s="2">
        <v>0</v>
      </c>
      <c r="BK13" s="2">
        <v>0</v>
      </c>
      <c r="BL13" s="2">
        <v>0</v>
      </c>
      <c r="BM13" s="2">
        <v>0</v>
      </c>
      <c r="BN13" s="2">
        <v>0</v>
      </c>
      <c r="BO13" s="2">
        <v>0</v>
      </c>
      <c r="BP13" s="2">
        <v>0</v>
      </c>
      <c r="BQ13" s="2">
        <v>0</v>
      </c>
      <c r="BR13" s="2">
        <v>0</v>
      </c>
      <c r="BS13" s="2">
        <v>0</v>
      </c>
      <c r="BT13" s="2">
        <v>0</v>
      </c>
      <c r="BU13" s="2">
        <v>0</v>
      </c>
      <c r="BV13" s="2">
        <v>0</v>
      </c>
      <c r="BW13" s="2">
        <v>0</v>
      </c>
      <c r="BX13" s="2">
        <v>0</v>
      </c>
      <c r="BY13" s="2">
        <v>0</v>
      </c>
      <c r="BZ13" s="2">
        <v>0</v>
      </c>
      <c r="CA13" s="2">
        <v>0</v>
      </c>
      <c r="CB13" s="2">
        <v>0</v>
      </c>
      <c r="CC13" s="2">
        <v>0</v>
      </c>
      <c r="CD13" s="2">
        <v>0</v>
      </c>
      <c r="CE13" s="2">
        <v>0</v>
      </c>
      <c r="CF13" s="2">
        <v>0</v>
      </c>
      <c r="CG13" s="2">
        <v>0</v>
      </c>
      <c r="CH13" s="2">
        <v>0</v>
      </c>
      <c r="CI13" s="24">
        <v>0</v>
      </c>
      <c r="CJ13" s="24">
        <v>0</v>
      </c>
      <c r="CK13" s="24">
        <v>0</v>
      </c>
      <c r="CL13" s="24">
        <v>0</v>
      </c>
      <c r="CM13" s="24">
        <v>0</v>
      </c>
      <c r="CN13" s="24">
        <v>0</v>
      </c>
      <c r="CO13" s="24">
        <v>0</v>
      </c>
    </row>
    <row r="14" spans="1:93" x14ac:dyDescent="0.3">
      <c r="A14" s="1" t="s">
        <v>26</v>
      </c>
      <c r="B14" s="1" t="s">
        <v>39</v>
      </c>
      <c r="C14" s="2">
        <v>0</v>
      </c>
      <c r="D14" s="2">
        <v>0</v>
      </c>
      <c r="E14" s="2">
        <v>0</v>
      </c>
      <c r="F14" s="2">
        <v>0</v>
      </c>
      <c r="G14" s="2">
        <v>0</v>
      </c>
      <c r="H14" s="2">
        <v>0</v>
      </c>
      <c r="I14" s="2">
        <v>0</v>
      </c>
      <c r="J14" s="2">
        <v>0</v>
      </c>
      <c r="K14" s="2">
        <v>0</v>
      </c>
      <c r="L14" s="2">
        <v>0</v>
      </c>
      <c r="M14" s="2">
        <v>0</v>
      </c>
      <c r="N14" s="2">
        <v>0</v>
      </c>
      <c r="O14" s="2">
        <v>0</v>
      </c>
      <c r="P14" s="2">
        <v>0</v>
      </c>
      <c r="Q14" s="2">
        <v>0</v>
      </c>
      <c r="R14" s="2">
        <v>0</v>
      </c>
      <c r="S14" s="2">
        <v>0</v>
      </c>
      <c r="T14" s="2">
        <v>0</v>
      </c>
      <c r="U14" s="2">
        <v>0</v>
      </c>
      <c r="V14" s="2">
        <v>0</v>
      </c>
      <c r="W14" s="2">
        <v>0</v>
      </c>
      <c r="X14" s="2">
        <v>0</v>
      </c>
      <c r="Y14" s="2">
        <v>0</v>
      </c>
      <c r="Z14" s="2">
        <v>0</v>
      </c>
      <c r="AA14" s="2">
        <v>0</v>
      </c>
      <c r="AB14" s="2">
        <v>0</v>
      </c>
      <c r="AC14" s="2">
        <v>0</v>
      </c>
      <c r="AD14" s="2">
        <v>0</v>
      </c>
      <c r="AE14" s="2">
        <v>0</v>
      </c>
      <c r="AF14" s="2">
        <v>0</v>
      </c>
      <c r="AG14" s="2">
        <v>0</v>
      </c>
      <c r="AH14" s="2">
        <v>0</v>
      </c>
      <c r="AI14" s="2">
        <v>0</v>
      </c>
      <c r="AJ14" s="2">
        <v>0</v>
      </c>
      <c r="AK14" s="2">
        <v>0</v>
      </c>
      <c r="AL14" s="2">
        <v>0</v>
      </c>
      <c r="AM14" s="2">
        <v>0</v>
      </c>
      <c r="AN14" s="2">
        <v>0</v>
      </c>
      <c r="AO14" s="2">
        <v>0</v>
      </c>
      <c r="AP14" s="2">
        <v>0</v>
      </c>
      <c r="AQ14" s="2">
        <v>0</v>
      </c>
      <c r="AR14" s="2">
        <v>0</v>
      </c>
      <c r="AS14" s="2">
        <v>0</v>
      </c>
      <c r="AT14" s="2">
        <v>0</v>
      </c>
      <c r="AU14" s="2">
        <v>0</v>
      </c>
      <c r="AV14" s="2">
        <v>0</v>
      </c>
      <c r="AW14" s="2">
        <v>0</v>
      </c>
      <c r="AX14" s="2">
        <v>0</v>
      </c>
      <c r="AY14" s="2">
        <v>0</v>
      </c>
      <c r="AZ14" s="2">
        <v>0</v>
      </c>
      <c r="BA14" s="2">
        <v>0</v>
      </c>
      <c r="BB14" s="2">
        <v>0</v>
      </c>
      <c r="BC14" s="2">
        <v>0</v>
      </c>
      <c r="BD14" s="2">
        <v>0</v>
      </c>
      <c r="BE14" s="2">
        <v>0</v>
      </c>
      <c r="BF14" s="2">
        <v>0</v>
      </c>
      <c r="BG14" s="2">
        <v>0</v>
      </c>
      <c r="BH14" s="2">
        <v>0</v>
      </c>
      <c r="BI14" s="2">
        <v>0</v>
      </c>
      <c r="BJ14" s="2">
        <v>0</v>
      </c>
      <c r="BK14" s="2">
        <v>0</v>
      </c>
      <c r="BL14" s="2">
        <v>0</v>
      </c>
      <c r="BM14" s="2">
        <v>0</v>
      </c>
      <c r="BN14" s="2">
        <v>0</v>
      </c>
      <c r="BO14" s="2">
        <v>0</v>
      </c>
      <c r="BP14" s="2">
        <v>0</v>
      </c>
      <c r="BQ14" s="2">
        <v>0</v>
      </c>
      <c r="BR14" s="2">
        <v>0</v>
      </c>
      <c r="BS14" s="2">
        <v>0</v>
      </c>
      <c r="BT14" s="2">
        <v>0</v>
      </c>
      <c r="BU14" s="2">
        <v>0</v>
      </c>
      <c r="BV14" s="2">
        <v>0</v>
      </c>
      <c r="BW14" s="2">
        <v>0</v>
      </c>
      <c r="BX14" s="2">
        <v>0</v>
      </c>
      <c r="BY14" s="2">
        <v>0</v>
      </c>
      <c r="BZ14" s="2">
        <v>0</v>
      </c>
      <c r="CA14" s="2">
        <v>0</v>
      </c>
      <c r="CB14" s="2">
        <v>0</v>
      </c>
      <c r="CC14" s="2">
        <v>0</v>
      </c>
      <c r="CD14" s="2">
        <v>0</v>
      </c>
      <c r="CE14" s="2">
        <v>0</v>
      </c>
      <c r="CF14" s="2">
        <v>0</v>
      </c>
      <c r="CG14" s="2">
        <v>0</v>
      </c>
      <c r="CH14" s="2">
        <v>0</v>
      </c>
      <c r="CI14" s="24">
        <v>0</v>
      </c>
      <c r="CJ14" s="24">
        <v>0</v>
      </c>
      <c r="CK14" s="24">
        <v>0</v>
      </c>
      <c r="CL14" s="24">
        <v>0</v>
      </c>
      <c r="CM14" s="24">
        <v>0</v>
      </c>
      <c r="CN14" s="24">
        <v>0</v>
      </c>
      <c r="CO14" s="24">
        <v>0</v>
      </c>
    </row>
    <row r="15" spans="1:93" x14ac:dyDescent="0.3">
      <c r="A15" s="1" t="s">
        <v>26</v>
      </c>
      <c r="B15" s="1" t="s">
        <v>40</v>
      </c>
      <c r="C15" s="2">
        <v>0</v>
      </c>
      <c r="D15" s="2">
        <v>0</v>
      </c>
      <c r="E15" s="2">
        <v>0</v>
      </c>
      <c r="F15" s="2">
        <v>0</v>
      </c>
      <c r="G15" s="2">
        <v>0</v>
      </c>
      <c r="H15" s="2">
        <v>0</v>
      </c>
      <c r="I15" s="2">
        <v>0</v>
      </c>
      <c r="J15" s="2">
        <v>0</v>
      </c>
      <c r="K15" s="2">
        <v>0</v>
      </c>
      <c r="L15" s="2">
        <v>0</v>
      </c>
      <c r="M15" s="2">
        <v>0</v>
      </c>
      <c r="N15" s="2">
        <v>0</v>
      </c>
      <c r="O15" s="2">
        <v>0</v>
      </c>
      <c r="P15" s="2">
        <v>0</v>
      </c>
      <c r="Q15" s="2">
        <v>0</v>
      </c>
      <c r="R15" s="2">
        <v>0</v>
      </c>
      <c r="S15" s="2">
        <v>0</v>
      </c>
      <c r="T15" s="2">
        <v>0</v>
      </c>
      <c r="U15" s="2">
        <v>0</v>
      </c>
      <c r="V15" s="2">
        <v>0</v>
      </c>
      <c r="W15" s="2">
        <v>0</v>
      </c>
      <c r="X15" s="2">
        <v>0</v>
      </c>
      <c r="Y15" s="2">
        <v>0</v>
      </c>
      <c r="Z15" s="2">
        <v>0</v>
      </c>
      <c r="AA15" s="2">
        <v>0</v>
      </c>
      <c r="AB15" s="2">
        <v>0</v>
      </c>
      <c r="AC15" s="2">
        <v>0</v>
      </c>
      <c r="AD15" s="2">
        <v>0</v>
      </c>
      <c r="AE15" s="2">
        <v>0</v>
      </c>
      <c r="AF15" s="2">
        <v>0</v>
      </c>
      <c r="AG15" s="2">
        <v>0</v>
      </c>
      <c r="AH15" s="2">
        <v>0</v>
      </c>
      <c r="AI15" s="2">
        <v>0</v>
      </c>
      <c r="AJ15" s="2">
        <v>0</v>
      </c>
      <c r="AK15" s="2">
        <v>0</v>
      </c>
      <c r="AL15" s="2">
        <v>0</v>
      </c>
      <c r="AM15" s="2">
        <v>0</v>
      </c>
      <c r="AN15" s="2">
        <v>0</v>
      </c>
      <c r="AO15" s="2">
        <v>0</v>
      </c>
      <c r="AP15" s="2">
        <v>0</v>
      </c>
      <c r="AQ15" s="2">
        <v>0</v>
      </c>
      <c r="AR15" s="2">
        <v>0</v>
      </c>
      <c r="AS15" s="2">
        <v>0</v>
      </c>
      <c r="AT15" s="2">
        <v>0</v>
      </c>
      <c r="AU15" s="2">
        <v>0</v>
      </c>
      <c r="AV15" s="2">
        <v>0</v>
      </c>
      <c r="AW15" s="2">
        <v>0</v>
      </c>
      <c r="AX15" s="2">
        <v>0</v>
      </c>
      <c r="AY15" s="2">
        <v>0</v>
      </c>
      <c r="AZ15" s="2">
        <v>0</v>
      </c>
      <c r="BA15" s="2">
        <v>0</v>
      </c>
      <c r="BB15" s="2">
        <v>0</v>
      </c>
      <c r="BC15" s="2">
        <v>0</v>
      </c>
      <c r="BD15" s="2">
        <v>0</v>
      </c>
      <c r="BE15" s="2">
        <v>0</v>
      </c>
      <c r="BF15" s="2">
        <v>0</v>
      </c>
      <c r="BG15" s="2">
        <v>0</v>
      </c>
      <c r="BH15" s="2">
        <v>0</v>
      </c>
      <c r="BI15" s="2">
        <v>0</v>
      </c>
      <c r="BJ15" s="2">
        <v>0</v>
      </c>
      <c r="BK15" s="2">
        <v>0</v>
      </c>
      <c r="BL15" s="2">
        <v>0</v>
      </c>
      <c r="BM15" s="2">
        <v>0</v>
      </c>
      <c r="BN15" s="2">
        <v>0</v>
      </c>
      <c r="BO15" s="2">
        <v>0</v>
      </c>
      <c r="BP15" s="2">
        <v>0</v>
      </c>
      <c r="BQ15" s="2">
        <v>0</v>
      </c>
      <c r="BR15" s="2">
        <v>0</v>
      </c>
      <c r="BS15" s="2">
        <v>0</v>
      </c>
      <c r="BT15" s="2">
        <v>0</v>
      </c>
      <c r="BU15" s="2">
        <v>0</v>
      </c>
      <c r="BV15" s="2">
        <v>0</v>
      </c>
      <c r="BW15" s="2">
        <v>0</v>
      </c>
      <c r="BX15" s="2">
        <v>0</v>
      </c>
      <c r="BY15" s="2">
        <v>0</v>
      </c>
      <c r="BZ15" s="2">
        <v>0</v>
      </c>
      <c r="CA15" s="2">
        <v>0</v>
      </c>
      <c r="CB15" s="2">
        <v>0</v>
      </c>
      <c r="CC15" s="2">
        <v>0</v>
      </c>
      <c r="CD15" s="2">
        <v>0</v>
      </c>
      <c r="CE15" s="2">
        <v>0</v>
      </c>
      <c r="CF15" s="2">
        <v>0</v>
      </c>
      <c r="CG15" s="2">
        <v>0</v>
      </c>
      <c r="CH15" s="2">
        <v>0</v>
      </c>
      <c r="CI15" s="24">
        <v>0</v>
      </c>
      <c r="CJ15" s="24">
        <v>0</v>
      </c>
      <c r="CK15" s="24">
        <v>0</v>
      </c>
      <c r="CL15" s="24">
        <v>0</v>
      </c>
      <c r="CM15" s="24">
        <v>0</v>
      </c>
      <c r="CN15" s="24">
        <v>0</v>
      </c>
      <c r="CO15" s="24">
        <v>0</v>
      </c>
    </row>
    <row r="16" spans="1:93" x14ac:dyDescent="0.3">
      <c r="A16" s="1"/>
      <c r="B16" s="1"/>
      <c r="C16" s="2">
        <f>SUM(C2:C15)</f>
        <v>0</v>
      </c>
      <c r="D16" s="2">
        <f t="shared" ref="D16:BO16" si="0">SUM(D2:D15)</f>
        <v>0</v>
      </c>
      <c r="E16" s="2">
        <f t="shared" si="0"/>
        <v>0</v>
      </c>
      <c r="F16" s="2">
        <f t="shared" si="0"/>
        <v>0</v>
      </c>
      <c r="G16" s="2">
        <f t="shared" si="0"/>
        <v>0</v>
      </c>
      <c r="H16" s="2">
        <f t="shared" si="0"/>
        <v>0</v>
      </c>
      <c r="I16" s="2">
        <f t="shared" si="0"/>
        <v>0</v>
      </c>
      <c r="J16" s="2">
        <f t="shared" si="0"/>
        <v>0</v>
      </c>
      <c r="K16" s="2">
        <f t="shared" si="0"/>
        <v>0</v>
      </c>
      <c r="L16" s="2">
        <f t="shared" si="0"/>
        <v>0</v>
      </c>
      <c r="M16" s="2">
        <f t="shared" si="0"/>
        <v>0</v>
      </c>
      <c r="N16" s="2">
        <f t="shared" si="0"/>
        <v>0</v>
      </c>
      <c r="O16" s="2">
        <f t="shared" si="0"/>
        <v>0</v>
      </c>
      <c r="P16" s="2">
        <f t="shared" si="0"/>
        <v>0</v>
      </c>
      <c r="Q16" s="2">
        <f t="shared" si="0"/>
        <v>0</v>
      </c>
      <c r="R16" s="2">
        <f t="shared" si="0"/>
        <v>0</v>
      </c>
      <c r="S16" s="2">
        <f t="shared" si="0"/>
        <v>0</v>
      </c>
      <c r="T16" s="2">
        <f t="shared" si="0"/>
        <v>0</v>
      </c>
      <c r="U16" s="2">
        <f t="shared" si="0"/>
        <v>0</v>
      </c>
      <c r="V16" s="2">
        <f t="shared" si="0"/>
        <v>0</v>
      </c>
      <c r="W16" s="2">
        <f t="shared" si="0"/>
        <v>0</v>
      </c>
      <c r="X16" s="2">
        <f t="shared" si="0"/>
        <v>0</v>
      </c>
      <c r="Y16" s="2">
        <f t="shared" si="0"/>
        <v>0</v>
      </c>
      <c r="Z16" s="2">
        <f t="shared" si="0"/>
        <v>0</v>
      </c>
      <c r="AA16" s="2">
        <f t="shared" si="0"/>
        <v>0</v>
      </c>
      <c r="AB16" s="2">
        <f t="shared" si="0"/>
        <v>0</v>
      </c>
      <c r="AC16" s="2">
        <f t="shared" si="0"/>
        <v>0</v>
      </c>
      <c r="AD16" s="2">
        <f t="shared" si="0"/>
        <v>0</v>
      </c>
      <c r="AE16" s="2">
        <f t="shared" si="0"/>
        <v>0</v>
      </c>
      <c r="AF16" s="2">
        <f t="shared" si="0"/>
        <v>0</v>
      </c>
      <c r="AG16" s="2">
        <f t="shared" si="0"/>
        <v>0</v>
      </c>
      <c r="AH16" s="2">
        <f t="shared" si="0"/>
        <v>0</v>
      </c>
      <c r="AI16" s="2">
        <f t="shared" si="0"/>
        <v>0</v>
      </c>
      <c r="AJ16" s="2">
        <f t="shared" si="0"/>
        <v>0</v>
      </c>
      <c r="AK16" s="2">
        <f t="shared" si="0"/>
        <v>0</v>
      </c>
      <c r="AL16" s="2">
        <f t="shared" si="0"/>
        <v>0</v>
      </c>
      <c r="AM16" s="2">
        <f t="shared" si="0"/>
        <v>0</v>
      </c>
      <c r="AN16" s="2">
        <f t="shared" si="0"/>
        <v>0</v>
      </c>
      <c r="AO16" s="2">
        <f t="shared" si="0"/>
        <v>0</v>
      </c>
      <c r="AP16" s="2">
        <f t="shared" si="0"/>
        <v>0</v>
      </c>
      <c r="AQ16" s="2">
        <f t="shared" si="0"/>
        <v>0</v>
      </c>
      <c r="AR16" s="2">
        <f t="shared" si="0"/>
        <v>0</v>
      </c>
      <c r="AS16" s="2">
        <f t="shared" si="0"/>
        <v>0</v>
      </c>
      <c r="AT16" s="2">
        <f t="shared" si="0"/>
        <v>0</v>
      </c>
      <c r="AU16" s="2">
        <f t="shared" si="0"/>
        <v>0</v>
      </c>
      <c r="AV16" s="2">
        <f t="shared" si="0"/>
        <v>0</v>
      </c>
      <c r="AW16" s="2">
        <f t="shared" si="0"/>
        <v>0</v>
      </c>
      <c r="AX16" s="2">
        <f t="shared" si="0"/>
        <v>0</v>
      </c>
      <c r="AY16" s="2">
        <f t="shared" si="0"/>
        <v>0</v>
      </c>
      <c r="AZ16" s="2">
        <f t="shared" si="0"/>
        <v>0</v>
      </c>
      <c r="BA16" s="2">
        <f t="shared" si="0"/>
        <v>0</v>
      </c>
      <c r="BB16" s="2">
        <f t="shared" si="0"/>
        <v>0</v>
      </c>
      <c r="BC16" s="2">
        <f t="shared" si="0"/>
        <v>0</v>
      </c>
      <c r="BD16" s="2">
        <f t="shared" si="0"/>
        <v>0</v>
      </c>
      <c r="BE16" s="2">
        <f t="shared" si="0"/>
        <v>0</v>
      </c>
      <c r="BF16" s="2">
        <f t="shared" si="0"/>
        <v>0</v>
      </c>
      <c r="BG16" s="2">
        <f t="shared" si="0"/>
        <v>0</v>
      </c>
      <c r="BH16" s="2">
        <f t="shared" si="0"/>
        <v>0</v>
      </c>
      <c r="BI16" s="2">
        <f t="shared" si="0"/>
        <v>0</v>
      </c>
      <c r="BJ16" s="2">
        <f t="shared" si="0"/>
        <v>0</v>
      </c>
      <c r="BK16" s="2">
        <f t="shared" si="0"/>
        <v>0</v>
      </c>
      <c r="BL16" s="2">
        <f t="shared" si="0"/>
        <v>0</v>
      </c>
      <c r="BM16" s="2">
        <f t="shared" si="0"/>
        <v>0</v>
      </c>
      <c r="BN16" s="2">
        <f t="shared" si="0"/>
        <v>0</v>
      </c>
      <c r="BO16" s="2">
        <f t="shared" si="0"/>
        <v>0</v>
      </c>
      <c r="BP16" s="2">
        <f t="shared" ref="BP16:CO16" si="1">SUM(BP2:BP15)</f>
        <v>0</v>
      </c>
      <c r="BQ16" s="2">
        <f t="shared" si="1"/>
        <v>0</v>
      </c>
      <c r="BR16" s="2">
        <f t="shared" si="1"/>
        <v>0</v>
      </c>
      <c r="BS16" s="2">
        <f t="shared" si="1"/>
        <v>0</v>
      </c>
      <c r="BT16" s="2">
        <f t="shared" si="1"/>
        <v>0</v>
      </c>
      <c r="BU16" s="2">
        <f t="shared" si="1"/>
        <v>0</v>
      </c>
      <c r="BV16" s="2">
        <f t="shared" si="1"/>
        <v>0</v>
      </c>
      <c r="BW16" s="2">
        <f t="shared" si="1"/>
        <v>0</v>
      </c>
      <c r="BX16" s="2">
        <f t="shared" si="1"/>
        <v>0</v>
      </c>
      <c r="BY16" s="2">
        <f t="shared" si="1"/>
        <v>0</v>
      </c>
      <c r="BZ16" s="2">
        <f t="shared" si="1"/>
        <v>0</v>
      </c>
      <c r="CA16" s="2">
        <f t="shared" si="1"/>
        <v>0</v>
      </c>
      <c r="CB16" s="2">
        <f t="shared" si="1"/>
        <v>33292.720000000001</v>
      </c>
      <c r="CC16" s="2">
        <f t="shared" si="1"/>
        <v>60.78</v>
      </c>
      <c r="CD16" s="2">
        <f t="shared" si="1"/>
        <v>0</v>
      </c>
      <c r="CE16" s="2">
        <f t="shared" si="1"/>
        <v>0</v>
      </c>
      <c r="CF16" s="2">
        <f t="shared" si="1"/>
        <v>0</v>
      </c>
      <c r="CG16" s="2">
        <f t="shared" si="1"/>
        <v>0</v>
      </c>
      <c r="CH16" s="2">
        <f t="shared" si="1"/>
        <v>60.78</v>
      </c>
      <c r="CI16" s="24">
        <f t="shared" si="1"/>
        <v>33292.720000000001</v>
      </c>
      <c r="CJ16" s="24">
        <f t="shared" si="1"/>
        <v>60.78</v>
      </c>
      <c r="CK16" s="24">
        <f t="shared" si="1"/>
        <v>0</v>
      </c>
      <c r="CL16" s="24">
        <f t="shared" si="1"/>
        <v>0</v>
      </c>
      <c r="CM16" s="24">
        <f t="shared" si="1"/>
        <v>0</v>
      </c>
      <c r="CN16" s="24">
        <f t="shared" si="1"/>
        <v>0</v>
      </c>
      <c r="CO16" s="24">
        <f t="shared" si="1"/>
        <v>60.78</v>
      </c>
    </row>
    <row r="17" spans="1:93" x14ac:dyDescent="0.3">
      <c r="A17" s="1"/>
      <c r="B17" s="1"/>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2"/>
      <c r="BK17" s="2"/>
      <c r="BL17" s="2"/>
      <c r="BM17" s="2"/>
      <c r="BN17" s="2"/>
      <c r="BO17" s="2"/>
      <c r="BP17" s="2"/>
      <c r="BQ17" s="2"/>
      <c r="BR17" s="2"/>
      <c r="BS17" s="2"/>
      <c r="BT17" s="2"/>
      <c r="BU17" s="2"/>
      <c r="BV17" s="2"/>
      <c r="BW17" s="2"/>
      <c r="BX17" s="2"/>
      <c r="BY17" s="2"/>
      <c r="BZ17" s="2"/>
      <c r="CA17" s="2"/>
      <c r="CB17" s="2"/>
      <c r="CC17" s="2"/>
      <c r="CD17" s="2"/>
      <c r="CE17" s="2"/>
      <c r="CF17" s="2"/>
      <c r="CG17" s="2"/>
      <c r="CH17" s="2"/>
      <c r="CI17" s="24"/>
      <c r="CJ17" s="24"/>
      <c r="CK17" s="24"/>
      <c r="CL17" s="24"/>
      <c r="CM17" s="24"/>
      <c r="CN17" s="24"/>
      <c r="CO17" s="24"/>
    </row>
    <row r="18" spans="1:93" x14ac:dyDescent="0.3">
      <c r="A18" s="1" t="s">
        <v>41</v>
      </c>
      <c r="B18" s="1" t="s">
        <v>27</v>
      </c>
      <c r="C18" s="2">
        <v>37585.61</v>
      </c>
      <c r="D18" s="2">
        <v>19216.150000000001</v>
      </c>
      <c r="E18" s="2">
        <v>0</v>
      </c>
      <c r="F18" s="2">
        <v>14525.96</v>
      </c>
      <c r="G18" s="2">
        <v>2935.37</v>
      </c>
      <c r="H18" s="2">
        <v>1008.92</v>
      </c>
      <c r="I18" s="2">
        <v>745.9</v>
      </c>
      <c r="J18" s="2">
        <v>44175.73</v>
      </c>
      <c r="K18" s="2">
        <v>21807.85</v>
      </c>
      <c r="L18" s="2">
        <v>0</v>
      </c>
      <c r="M18" s="2">
        <v>16159.55</v>
      </c>
      <c r="N18" s="2">
        <v>3541.15</v>
      </c>
      <c r="O18" s="2">
        <v>1176.47</v>
      </c>
      <c r="P18" s="2">
        <v>930.68</v>
      </c>
      <c r="Q18" s="2">
        <v>44436.4</v>
      </c>
      <c r="R18" s="2">
        <v>21967.93</v>
      </c>
      <c r="S18" s="2">
        <v>0</v>
      </c>
      <c r="T18" s="2">
        <v>16015.77</v>
      </c>
      <c r="U18" s="2">
        <v>3740.06</v>
      </c>
      <c r="V18" s="2">
        <v>1235.42</v>
      </c>
      <c r="W18" s="2">
        <v>976.68</v>
      </c>
      <c r="X18" s="2">
        <v>258609.78</v>
      </c>
      <c r="Y18" s="2">
        <v>105211.89</v>
      </c>
      <c r="Z18" s="2">
        <v>1370.25</v>
      </c>
      <c r="AA18" s="2">
        <v>75108.09</v>
      </c>
      <c r="AB18" s="2">
        <v>19291.27</v>
      </c>
      <c r="AC18" s="2">
        <v>5193.3599999999997</v>
      </c>
      <c r="AD18" s="2">
        <v>4248.92</v>
      </c>
      <c r="AE18" s="2">
        <v>305309.09999999998</v>
      </c>
      <c r="AF18" s="2">
        <v>144394.48000000001</v>
      </c>
      <c r="AG18" s="2">
        <v>21.47</v>
      </c>
      <c r="AH18" s="2">
        <v>105670.39</v>
      </c>
      <c r="AI18" s="2">
        <v>26082.720000000001</v>
      </c>
      <c r="AJ18" s="2">
        <v>6837.42</v>
      </c>
      <c r="AK18" s="2">
        <v>5782.48</v>
      </c>
      <c r="AL18" s="2">
        <v>159341.99</v>
      </c>
      <c r="AM18" s="2">
        <v>68425.679999999993</v>
      </c>
      <c r="AN18" s="2">
        <v>21.47</v>
      </c>
      <c r="AO18" s="2">
        <v>47074.559999999998</v>
      </c>
      <c r="AP18" s="2">
        <v>14236.29</v>
      </c>
      <c r="AQ18" s="2">
        <v>3944.82</v>
      </c>
      <c r="AR18" s="2">
        <v>3148.54</v>
      </c>
      <c r="AS18" s="2">
        <v>156217.79999999999</v>
      </c>
      <c r="AT18" s="2">
        <v>67288</v>
      </c>
      <c r="AU18" s="2">
        <v>21.47</v>
      </c>
      <c r="AV18" s="2">
        <v>45017.87</v>
      </c>
      <c r="AW18" s="2">
        <v>15029.52</v>
      </c>
      <c r="AX18" s="2">
        <v>4132.8100000000004</v>
      </c>
      <c r="AY18" s="2">
        <v>3086.33</v>
      </c>
      <c r="AZ18" s="2">
        <v>151110.85999999999</v>
      </c>
      <c r="BA18" s="2">
        <v>63798.23</v>
      </c>
      <c r="BB18" s="2">
        <v>21.47</v>
      </c>
      <c r="BC18" s="2">
        <v>41393.17</v>
      </c>
      <c r="BD18" s="2">
        <v>15327.23</v>
      </c>
      <c r="BE18" s="2">
        <v>4045.97</v>
      </c>
      <c r="BF18" s="2">
        <v>3010.39</v>
      </c>
      <c r="BG18" s="2">
        <v>163004.15</v>
      </c>
      <c r="BH18" s="2">
        <v>69304.69</v>
      </c>
      <c r="BI18" s="2">
        <v>20.49</v>
      </c>
      <c r="BJ18" s="2">
        <v>43150.45</v>
      </c>
      <c r="BK18" s="2">
        <v>18340.36</v>
      </c>
      <c r="BL18" s="2">
        <v>4504.9799999999996</v>
      </c>
      <c r="BM18" s="2">
        <v>3288.41</v>
      </c>
      <c r="BN18" s="2">
        <v>154984.93</v>
      </c>
      <c r="BO18" s="2">
        <v>63812.73</v>
      </c>
      <c r="BP18" s="2">
        <v>0</v>
      </c>
      <c r="BQ18" s="2">
        <v>35988.449999999997</v>
      </c>
      <c r="BR18" s="2">
        <v>20081.46</v>
      </c>
      <c r="BS18" s="2">
        <v>4495.09</v>
      </c>
      <c r="BT18" s="2">
        <v>3247.73</v>
      </c>
      <c r="BU18" s="2">
        <v>153418.07</v>
      </c>
      <c r="BV18" s="2">
        <v>62611.88</v>
      </c>
      <c r="BW18" s="2">
        <v>0</v>
      </c>
      <c r="BX18" s="2">
        <v>30097.18</v>
      </c>
      <c r="BY18" s="2">
        <v>24504.09</v>
      </c>
      <c r="BZ18" s="2">
        <v>4694.3599999999997</v>
      </c>
      <c r="CA18" s="2">
        <v>3316.25</v>
      </c>
      <c r="CB18" s="2">
        <v>151976.62</v>
      </c>
      <c r="CC18" s="2">
        <v>60794.03</v>
      </c>
      <c r="CD18" s="2">
        <v>0</v>
      </c>
      <c r="CE18" s="2">
        <v>12647.17</v>
      </c>
      <c r="CF18" s="2">
        <v>39847.21</v>
      </c>
      <c r="CG18" s="2">
        <v>4906.21</v>
      </c>
      <c r="CH18" s="2">
        <v>3393.44</v>
      </c>
      <c r="CI18" s="24">
        <v>1780171.04</v>
      </c>
      <c r="CJ18" s="24">
        <v>768633.54</v>
      </c>
      <c r="CK18" s="24">
        <v>1476.62</v>
      </c>
      <c r="CL18" s="24">
        <v>482848.61</v>
      </c>
      <c r="CM18" s="24">
        <v>202956.73</v>
      </c>
      <c r="CN18" s="24">
        <v>46175.83</v>
      </c>
      <c r="CO18" s="24">
        <v>35175.75</v>
      </c>
    </row>
    <row r="19" spans="1:93" x14ac:dyDescent="0.3">
      <c r="A19" s="1" t="s">
        <v>41</v>
      </c>
      <c r="B19" s="1" t="s">
        <v>28</v>
      </c>
      <c r="C19" s="2">
        <v>49435.56</v>
      </c>
      <c r="D19" s="2">
        <v>26141.71</v>
      </c>
      <c r="E19" s="2">
        <v>0</v>
      </c>
      <c r="F19" s="2">
        <v>23002.23</v>
      </c>
      <c r="G19" s="2">
        <v>1966.34</v>
      </c>
      <c r="H19" s="2">
        <v>634.58000000000004</v>
      </c>
      <c r="I19" s="2">
        <v>538.55999999999995</v>
      </c>
      <c r="J19" s="2">
        <v>60480.07</v>
      </c>
      <c r="K19" s="2">
        <v>33347.160000000003</v>
      </c>
      <c r="L19" s="2">
        <v>0</v>
      </c>
      <c r="M19" s="2">
        <v>29099.19</v>
      </c>
      <c r="N19" s="2">
        <v>2846.64</v>
      </c>
      <c r="O19" s="2">
        <v>771.63</v>
      </c>
      <c r="P19" s="2">
        <v>629.70000000000005</v>
      </c>
      <c r="Q19" s="2">
        <v>55009.84</v>
      </c>
      <c r="R19" s="2">
        <v>34071.96</v>
      </c>
      <c r="S19" s="2">
        <v>0</v>
      </c>
      <c r="T19" s="2">
        <v>28830.46</v>
      </c>
      <c r="U19" s="2">
        <v>3594.48</v>
      </c>
      <c r="V19" s="2">
        <v>1006.6</v>
      </c>
      <c r="W19" s="2">
        <v>640.41999999999996</v>
      </c>
      <c r="X19" s="2">
        <v>220576.02</v>
      </c>
      <c r="Y19" s="2">
        <v>147281.92000000001</v>
      </c>
      <c r="Z19" s="2">
        <v>0</v>
      </c>
      <c r="AA19" s="2">
        <v>123170.11</v>
      </c>
      <c r="AB19" s="2">
        <v>18692.63</v>
      </c>
      <c r="AC19" s="2">
        <v>3062.63</v>
      </c>
      <c r="AD19" s="2">
        <v>2356.5500000000002</v>
      </c>
      <c r="AE19" s="2">
        <v>338138.12</v>
      </c>
      <c r="AF19" s="2">
        <v>223278.32</v>
      </c>
      <c r="AG19" s="2">
        <v>52.62</v>
      </c>
      <c r="AH19" s="2">
        <v>182922.22</v>
      </c>
      <c r="AI19" s="2">
        <v>29456.17</v>
      </c>
      <c r="AJ19" s="2">
        <v>7505.85</v>
      </c>
      <c r="AK19" s="2">
        <v>3341.46</v>
      </c>
      <c r="AL19" s="2">
        <v>181854.79</v>
      </c>
      <c r="AM19" s="2">
        <v>120690.29</v>
      </c>
      <c r="AN19" s="2">
        <v>13.48</v>
      </c>
      <c r="AO19" s="2">
        <v>99408.02</v>
      </c>
      <c r="AP19" s="2">
        <v>16075.87</v>
      </c>
      <c r="AQ19" s="2">
        <v>3346.7</v>
      </c>
      <c r="AR19" s="2">
        <v>1846.22</v>
      </c>
      <c r="AS19" s="2">
        <v>170400.24</v>
      </c>
      <c r="AT19" s="2">
        <v>114422.38</v>
      </c>
      <c r="AU19" s="2">
        <v>13.48</v>
      </c>
      <c r="AV19" s="2">
        <v>91309.759999999995</v>
      </c>
      <c r="AW19" s="2">
        <v>17431.330000000002</v>
      </c>
      <c r="AX19" s="2">
        <v>3799.14</v>
      </c>
      <c r="AY19" s="2">
        <v>1868.67</v>
      </c>
      <c r="AZ19" s="2">
        <v>158808.76</v>
      </c>
      <c r="BA19" s="2">
        <v>112534.61</v>
      </c>
      <c r="BB19" s="2">
        <v>13.48</v>
      </c>
      <c r="BC19" s="2">
        <v>90114.27</v>
      </c>
      <c r="BD19" s="2">
        <v>17076.47</v>
      </c>
      <c r="BE19" s="2">
        <v>3554.87</v>
      </c>
      <c r="BF19" s="2">
        <v>1775.52</v>
      </c>
      <c r="BG19" s="2">
        <v>176686.51</v>
      </c>
      <c r="BH19" s="2">
        <v>119419.14</v>
      </c>
      <c r="BI19" s="2">
        <v>745.41</v>
      </c>
      <c r="BJ19" s="2">
        <v>91816.41</v>
      </c>
      <c r="BK19" s="2">
        <v>20232.2</v>
      </c>
      <c r="BL19" s="2">
        <v>4382.8</v>
      </c>
      <c r="BM19" s="2">
        <v>2242.3200000000002</v>
      </c>
      <c r="BN19" s="2">
        <v>171834.62</v>
      </c>
      <c r="BO19" s="2">
        <v>116189.39</v>
      </c>
      <c r="BP19" s="2">
        <v>1652.64</v>
      </c>
      <c r="BQ19" s="2">
        <v>87151.56</v>
      </c>
      <c r="BR19" s="2">
        <v>21062.38</v>
      </c>
      <c r="BS19" s="2">
        <v>4241.29</v>
      </c>
      <c r="BT19" s="2">
        <v>2081.52</v>
      </c>
      <c r="BU19" s="2">
        <v>166561.78</v>
      </c>
      <c r="BV19" s="2">
        <v>112571.1</v>
      </c>
      <c r="BW19" s="2">
        <v>1034.8399999999999</v>
      </c>
      <c r="BX19" s="2">
        <v>74325.38</v>
      </c>
      <c r="BY19" s="2">
        <v>30668.25</v>
      </c>
      <c r="BZ19" s="2">
        <v>4360.34</v>
      </c>
      <c r="CA19" s="2">
        <v>2182.29</v>
      </c>
      <c r="CB19" s="2">
        <v>165601.35</v>
      </c>
      <c r="CC19" s="2">
        <v>111282.9</v>
      </c>
      <c r="CD19" s="2">
        <v>1.5</v>
      </c>
      <c r="CE19" s="2">
        <v>29661.55</v>
      </c>
      <c r="CF19" s="2">
        <v>74873.48</v>
      </c>
      <c r="CG19" s="2">
        <v>4366.82</v>
      </c>
      <c r="CH19" s="2">
        <v>2379.5500000000002</v>
      </c>
      <c r="CI19" s="24">
        <v>1915387.66</v>
      </c>
      <c r="CJ19" s="24">
        <v>1271230.8799999999</v>
      </c>
      <c r="CK19" s="24">
        <v>3527.45</v>
      </c>
      <c r="CL19" s="24">
        <v>950811.16</v>
      </c>
      <c r="CM19" s="24">
        <v>253976.24</v>
      </c>
      <c r="CN19" s="24">
        <v>41033.25</v>
      </c>
      <c r="CO19" s="24">
        <v>21882.78</v>
      </c>
    </row>
    <row r="20" spans="1:93" x14ac:dyDescent="0.3">
      <c r="A20" s="1" t="s">
        <v>41</v>
      </c>
      <c r="B20" s="1" t="s">
        <v>29</v>
      </c>
      <c r="C20" s="2">
        <v>0</v>
      </c>
      <c r="D20" s="2">
        <v>0</v>
      </c>
      <c r="E20" s="2">
        <v>0</v>
      </c>
      <c r="F20" s="2">
        <v>0</v>
      </c>
      <c r="G20" s="2">
        <v>0</v>
      </c>
      <c r="H20" s="2">
        <v>0</v>
      </c>
      <c r="I20" s="2">
        <v>0</v>
      </c>
      <c r="J20" s="2">
        <v>0</v>
      </c>
      <c r="K20" s="2">
        <v>0</v>
      </c>
      <c r="L20" s="2">
        <v>0</v>
      </c>
      <c r="M20" s="2">
        <v>0</v>
      </c>
      <c r="N20" s="2">
        <v>0</v>
      </c>
      <c r="O20" s="2">
        <v>0</v>
      </c>
      <c r="P20" s="2">
        <v>0</v>
      </c>
      <c r="Q20" s="2">
        <v>0</v>
      </c>
      <c r="R20" s="2">
        <v>0</v>
      </c>
      <c r="S20" s="2">
        <v>0</v>
      </c>
      <c r="T20" s="2">
        <v>0</v>
      </c>
      <c r="U20" s="2">
        <v>0</v>
      </c>
      <c r="V20" s="2">
        <v>0</v>
      </c>
      <c r="W20" s="2">
        <v>0</v>
      </c>
      <c r="X20" s="2">
        <v>0</v>
      </c>
      <c r="Y20" s="2">
        <v>0</v>
      </c>
      <c r="Z20" s="2">
        <v>0</v>
      </c>
      <c r="AA20" s="2">
        <v>0</v>
      </c>
      <c r="AB20" s="2">
        <v>0</v>
      </c>
      <c r="AC20" s="2">
        <v>0</v>
      </c>
      <c r="AD20" s="2">
        <v>0</v>
      </c>
      <c r="AE20" s="2">
        <v>74.08</v>
      </c>
      <c r="AF20" s="2">
        <v>74.08</v>
      </c>
      <c r="AG20" s="2">
        <v>0</v>
      </c>
      <c r="AH20" s="2">
        <v>74.08</v>
      </c>
      <c r="AI20" s="2">
        <v>0</v>
      </c>
      <c r="AJ20" s="2">
        <v>0</v>
      </c>
      <c r="AK20" s="2">
        <v>0</v>
      </c>
      <c r="AL20" s="2">
        <v>18.52</v>
      </c>
      <c r="AM20" s="2">
        <v>18.52</v>
      </c>
      <c r="AN20" s="2">
        <v>0</v>
      </c>
      <c r="AO20" s="2">
        <v>18.52</v>
      </c>
      <c r="AP20" s="2">
        <v>0</v>
      </c>
      <c r="AQ20" s="2">
        <v>0</v>
      </c>
      <c r="AR20" s="2">
        <v>0</v>
      </c>
      <c r="AS20" s="2">
        <v>14.38</v>
      </c>
      <c r="AT20" s="2">
        <v>14.38</v>
      </c>
      <c r="AU20" s="2">
        <v>0</v>
      </c>
      <c r="AV20" s="2">
        <v>14.38</v>
      </c>
      <c r="AW20" s="2">
        <v>0</v>
      </c>
      <c r="AX20" s="2">
        <v>0</v>
      </c>
      <c r="AY20" s="2">
        <v>0</v>
      </c>
      <c r="AZ20" s="2">
        <v>-827.02</v>
      </c>
      <c r="BA20" s="2">
        <v>14.38</v>
      </c>
      <c r="BB20" s="2">
        <v>0</v>
      </c>
      <c r="BC20" s="2">
        <v>14.38</v>
      </c>
      <c r="BD20" s="2">
        <v>0</v>
      </c>
      <c r="BE20" s="2">
        <v>0</v>
      </c>
      <c r="BF20" s="2">
        <v>0</v>
      </c>
      <c r="BG20" s="2">
        <v>-2280.92</v>
      </c>
      <c r="BH20" s="2">
        <v>14.38</v>
      </c>
      <c r="BI20" s="2">
        <v>0</v>
      </c>
      <c r="BJ20" s="2">
        <v>14.38</v>
      </c>
      <c r="BK20" s="2">
        <v>0</v>
      </c>
      <c r="BL20" s="2">
        <v>0</v>
      </c>
      <c r="BM20" s="2">
        <v>0</v>
      </c>
      <c r="BN20" s="2">
        <v>86.44</v>
      </c>
      <c r="BO20" s="2">
        <v>86.44</v>
      </c>
      <c r="BP20" s="2">
        <v>0</v>
      </c>
      <c r="BQ20" s="2">
        <v>86.44</v>
      </c>
      <c r="BR20" s="2">
        <v>0</v>
      </c>
      <c r="BS20" s="2">
        <v>0</v>
      </c>
      <c r="BT20" s="2">
        <v>0</v>
      </c>
      <c r="BU20" s="2">
        <v>86.44</v>
      </c>
      <c r="BV20" s="2">
        <v>86.44</v>
      </c>
      <c r="BW20" s="2">
        <v>0</v>
      </c>
      <c r="BX20" s="2">
        <v>86.44</v>
      </c>
      <c r="BY20" s="2">
        <v>0</v>
      </c>
      <c r="BZ20" s="2">
        <v>0</v>
      </c>
      <c r="CA20" s="2">
        <v>0</v>
      </c>
      <c r="CB20" s="2">
        <v>86.44</v>
      </c>
      <c r="CC20" s="2">
        <v>86.44</v>
      </c>
      <c r="CD20" s="2">
        <v>0</v>
      </c>
      <c r="CE20" s="2">
        <v>14.38</v>
      </c>
      <c r="CF20" s="2">
        <v>72.06</v>
      </c>
      <c r="CG20" s="2">
        <v>0</v>
      </c>
      <c r="CH20" s="2">
        <v>0</v>
      </c>
      <c r="CI20" s="24">
        <v>-2741.64</v>
      </c>
      <c r="CJ20" s="24">
        <v>395.06</v>
      </c>
      <c r="CK20" s="24">
        <v>0</v>
      </c>
      <c r="CL20" s="24">
        <v>323</v>
      </c>
      <c r="CM20" s="24">
        <v>72.06</v>
      </c>
      <c r="CN20" s="24">
        <v>0</v>
      </c>
      <c r="CO20" s="24">
        <v>0</v>
      </c>
    </row>
    <row r="21" spans="1:93" x14ac:dyDescent="0.3">
      <c r="A21" s="1" t="s">
        <v>41</v>
      </c>
      <c r="B21" s="1" t="s">
        <v>30</v>
      </c>
      <c r="C21" s="2">
        <v>11869.61</v>
      </c>
      <c r="D21" s="2">
        <v>9847.32</v>
      </c>
      <c r="E21" s="2">
        <v>0</v>
      </c>
      <c r="F21" s="2">
        <v>8850.52</v>
      </c>
      <c r="G21" s="2">
        <v>101.53</v>
      </c>
      <c r="H21" s="2">
        <v>808.61</v>
      </c>
      <c r="I21" s="2">
        <v>86.66</v>
      </c>
      <c r="J21" s="2">
        <v>15944.66</v>
      </c>
      <c r="K21" s="2">
        <v>13418.65</v>
      </c>
      <c r="L21" s="2">
        <v>0</v>
      </c>
      <c r="M21" s="2">
        <v>5253.91</v>
      </c>
      <c r="N21" s="2">
        <v>6976.7</v>
      </c>
      <c r="O21" s="2">
        <v>723.03</v>
      </c>
      <c r="P21" s="2">
        <v>465.01</v>
      </c>
      <c r="Q21" s="2">
        <v>33788.89</v>
      </c>
      <c r="R21" s="2">
        <v>24425.65</v>
      </c>
      <c r="S21" s="2">
        <v>0</v>
      </c>
      <c r="T21" s="2">
        <v>5093.2299999999996</v>
      </c>
      <c r="U21" s="2">
        <v>19139.14</v>
      </c>
      <c r="V21" s="2">
        <v>81.61</v>
      </c>
      <c r="W21" s="2">
        <v>111.67</v>
      </c>
      <c r="X21" s="2">
        <v>88493.87</v>
      </c>
      <c r="Y21" s="2">
        <v>63269.09</v>
      </c>
      <c r="Z21" s="2">
        <v>0</v>
      </c>
      <c r="AA21" s="2">
        <v>38054.68</v>
      </c>
      <c r="AB21" s="2">
        <v>23828.35</v>
      </c>
      <c r="AC21" s="2">
        <v>770.62</v>
      </c>
      <c r="AD21" s="2">
        <v>615.44000000000005</v>
      </c>
      <c r="AE21" s="2">
        <v>76625.539999999994</v>
      </c>
      <c r="AF21" s="2">
        <v>72289.460000000006</v>
      </c>
      <c r="AG21" s="2">
        <v>0</v>
      </c>
      <c r="AH21" s="2">
        <v>42482.28</v>
      </c>
      <c r="AI21" s="2">
        <v>21105.07</v>
      </c>
      <c r="AJ21" s="2">
        <v>8364.9599999999991</v>
      </c>
      <c r="AK21" s="2">
        <v>337.15</v>
      </c>
      <c r="AL21" s="2">
        <v>53640.11</v>
      </c>
      <c r="AM21" s="2">
        <v>46230.57</v>
      </c>
      <c r="AN21" s="2">
        <v>0</v>
      </c>
      <c r="AO21" s="2">
        <v>23752.46</v>
      </c>
      <c r="AP21" s="2">
        <v>19683.77</v>
      </c>
      <c r="AQ21" s="2">
        <v>2525.33</v>
      </c>
      <c r="AR21" s="2">
        <v>269.01</v>
      </c>
      <c r="AS21" s="2">
        <v>57858.77</v>
      </c>
      <c r="AT21" s="2">
        <v>46761.760000000002</v>
      </c>
      <c r="AU21" s="2">
        <v>0</v>
      </c>
      <c r="AV21" s="2">
        <v>24153.94</v>
      </c>
      <c r="AW21" s="2">
        <v>19816.46</v>
      </c>
      <c r="AX21" s="2">
        <v>2243.09</v>
      </c>
      <c r="AY21" s="2">
        <v>548.27</v>
      </c>
      <c r="AZ21" s="2">
        <v>53993.1</v>
      </c>
      <c r="BA21" s="2">
        <v>40123.21</v>
      </c>
      <c r="BB21" s="2">
        <v>0</v>
      </c>
      <c r="BC21" s="2">
        <v>23937.87</v>
      </c>
      <c r="BD21" s="2">
        <v>13364.92</v>
      </c>
      <c r="BE21" s="2">
        <v>711</v>
      </c>
      <c r="BF21" s="2">
        <v>2109.42</v>
      </c>
      <c r="BG21" s="2">
        <v>42360.35</v>
      </c>
      <c r="BH21" s="2">
        <v>39742.36</v>
      </c>
      <c r="BI21" s="2">
        <v>0</v>
      </c>
      <c r="BJ21" s="2">
        <v>23116.959999999999</v>
      </c>
      <c r="BK21" s="2">
        <v>13863.61</v>
      </c>
      <c r="BL21" s="2">
        <v>755.22</v>
      </c>
      <c r="BM21" s="2">
        <v>2006.57</v>
      </c>
      <c r="BN21" s="2">
        <v>49292.67</v>
      </c>
      <c r="BO21" s="2">
        <v>38780.089999999997</v>
      </c>
      <c r="BP21" s="2">
        <v>0</v>
      </c>
      <c r="BQ21" s="2">
        <v>20509.32</v>
      </c>
      <c r="BR21" s="2">
        <v>15526.17</v>
      </c>
      <c r="BS21" s="2">
        <v>738.03</v>
      </c>
      <c r="BT21" s="2">
        <v>2006.57</v>
      </c>
      <c r="BU21" s="2">
        <v>41165.31</v>
      </c>
      <c r="BV21" s="2">
        <v>38200.92</v>
      </c>
      <c r="BW21" s="2">
        <v>0</v>
      </c>
      <c r="BX21" s="2">
        <v>18742.259999999998</v>
      </c>
      <c r="BY21" s="2">
        <v>16707.79</v>
      </c>
      <c r="BZ21" s="2">
        <v>740.81</v>
      </c>
      <c r="CA21" s="2">
        <v>2010.06</v>
      </c>
      <c r="CB21" s="2">
        <v>51501.41</v>
      </c>
      <c r="CC21" s="2">
        <v>40098.449999999997</v>
      </c>
      <c r="CD21" s="2">
        <v>0</v>
      </c>
      <c r="CE21" s="2">
        <v>7570.99</v>
      </c>
      <c r="CF21" s="2">
        <v>31364.77</v>
      </c>
      <c r="CG21" s="2">
        <v>742.85</v>
      </c>
      <c r="CH21" s="2">
        <v>419.84</v>
      </c>
      <c r="CI21" s="24">
        <v>576534.29</v>
      </c>
      <c r="CJ21" s="24">
        <v>473187.53</v>
      </c>
      <c r="CK21" s="24">
        <v>0</v>
      </c>
      <c r="CL21" s="24">
        <v>241518.42</v>
      </c>
      <c r="CM21" s="24">
        <v>201478.28</v>
      </c>
      <c r="CN21" s="24">
        <v>19205.16</v>
      </c>
      <c r="CO21" s="24">
        <v>10985.67</v>
      </c>
    </row>
    <row r="22" spans="1:93" x14ac:dyDescent="0.3">
      <c r="A22" s="1" t="s">
        <v>41</v>
      </c>
      <c r="B22" s="1" t="s">
        <v>31</v>
      </c>
      <c r="C22" s="2">
        <v>623.41999999999996</v>
      </c>
      <c r="D22" s="2">
        <v>575.91</v>
      </c>
      <c r="E22" s="2">
        <v>0</v>
      </c>
      <c r="F22" s="2">
        <v>575.91</v>
      </c>
      <c r="G22" s="2">
        <v>0</v>
      </c>
      <c r="H22" s="2">
        <v>0</v>
      </c>
      <c r="I22" s="2">
        <v>0</v>
      </c>
      <c r="J22" s="2">
        <v>684.71</v>
      </c>
      <c r="K22" s="2">
        <v>630.47</v>
      </c>
      <c r="L22" s="2">
        <v>0</v>
      </c>
      <c r="M22" s="2">
        <v>630.47</v>
      </c>
      <c r="N22" s="2">
        <v>0</v>
      </c>
      <c r="O22" s="2">
        <v>0</v>
      </c>
      <c r="P22" s="2">
        <v>0</v>
      </c>
      <c r="Q22" s="2">
        <v>671.9</v>
      </c>
      <c r="R22" s="2">
        <v>630.26</v>
      </c>
      <c r="S22" s="2">
        <v>0</v>
      </c>
      <c r="T22" s="2">
        <v>630.26</v>
      </c>
      <c r="U22" s="2">
        <v>0</v>
      </c>
      <c r="V22" s="2">
        <v>0</v>
      </c>
      <c r="W22" s="2">
        <v>0</v>
      </c>
      <c r="X22" s="2">
        <v>5742.54</v>
      </c>
      <c r="Y22" s="2">
        <v>5524.47</v>
      </c>
      <c r="Z22" s="2">
        <v>0</v>
      </c>
      <c r="AA22" s="2">
        <v>5379.03</v>
      </c>
      <c r="AB22" s="2">
        <v>145.44</v>
      </c>
      <c r="AC22" s="2">
        <v>0</v>
      </c>
      <c r="AD22" s="2">
        <v>0</v>
      </c>
      <c r="AE22" s="2">
        <v>4272.17</v>
      </c>
      <c r="AF22" s="2">
        <v>3824.37</v>
      </c>
      <c r="AG22" s="2">
        <v>38.43</v>
      </c>
      <c r="AH22" s="2">
        <v>3737.46</v>
      </c>
      <c r="AI22" s="2">
        <v>48.48</v>
      </c>
      <c r="AJ22" s="2">
        <v>0</v>
      </c>
      <c r="AK22" s="2">
        <v>0</v>
      </c>
      <c r="AL22" s="2">
        <v>2837.88</v>
      </c>
      <c r="AM22" s="2">
        <v>2123.19</v>
      </c>
      <c r="AN22" s="2">
        <v>0</v>
      </c>
      <c r="AO22" s="2">
        <v>2074.71</v>
      </c>
      <c r="AP22" s="2">
        <v>48.48</v>
      </c>
      <c r="AQ22" s="2">
        <v>0</v>
      </c>
      <c r="AR22" s="2">
        <v>0</v>
      </c>
      <c r="AS22" s="2">
        <v>2834.96</v>
      </c>
      <c r="AT22" s="2">
        <v>1733.99</v>
      </c>
      <c r="AU22" s="2">
        <v>0</v>
      </c>
      <c r="AV22" s="2">
        <v>1685.51</v>
      </c>
      <c r="AW22" s="2">
        <v>48.48</v>
      </c>
      <c r="AX22" s="2">
        <v>0</v>
      </c>
      <c r="AY22" s="2">
        <v>0</v>
      </c>
      <c r="AZ22" s="2">
        <v>2281.62</v>
      </c>
      <c r="BA22" s="2">
        <v>1266.17</v>
      </c>
      <c r="BB22" s="2">
        <v>0</v>
      </c>
      <c r="BC22" s="2">
        <v>1217.69</v>
      </c>
      <c r="BD22" s="2">
        <v>48.48</v>
      </c>
      <c r="BE22" s="2">
        <v>0</v>
      </c>
      <c r="BF22" s="2">
        <v>0</v>
      </c>
      <c r="BG22" s="2">
        <v>3393.62</v>
      </c>
      <c r="BH22" s="2">
        <v>446.64</v>
      </c>
      <c r="BI22" s="2">
        <v>0</v>
      </c>
      <c r="BJ22" s="2">
        <v>398.16</v>
      </c>
      <c r="BK22" s="2">
        <v>48.48</v>
      </c>
      <c r="BL22" s="2">
        <v>0</v>
      </c>
      <c r="BM22" s="2">
        <v>0</v>
      </c>
      <c r="BN22" s="2">
        <v>2862.93</v>
      </c>
      <c r="BO22" s="2">
        <v>954.84</v>
      </c>
      <c r="BP22" s="2">
        <v>0</v>
      </c>
      <c r="BQ22" s="2">
        <v>900.26</v>
      </c>
      <c r="BR22" s="2">
        <v>54.58</v>
      </c>
      <c r="BS22" s="2">
        <v>0</v>
      </c>
      <c r="BT22" s="2">
        <v>0</v>
      </c>
      <c r="BU22" s="2">
        <v>2882.62</v>
      </c>
      <c r="BV22" s="2">
        <v>2735.91</v>
      </c>
      <c r="BW22" s="2">
        <v>0</v>
      </c>
      <c r="BX22" s="2">
        <v>2632.36</v>
      </c>
      <c r="BY22" s="2">
        <v>103.55</v>
      </c>
      <c r="BZ22" s="2">
        <v>0</v>
      </c>
      <c r="CA22" s="2">
        <v>0</v>
      </c>
      <c r="CB22" s="2">
        <v>2952.77</v>
      </c>
      <c r="CC22" s="2">
        <v>2812.9</v>
      </c>
      <c r="CD22" s="2">
        <v>0</v>
      </c>
      <c r="CE22" s="2">
        <v>42.41</v>
      </c>
      <c r="CF22" s="2">
        <v>2770.49</v>
      </c>
      <c r="CG22" s="2">
        <v>0</v>
      </c>
      <c r="CH22" s="2">
        <v>0</v>
      </c>
      <c r="CI22" s="24">
        <v>32041.14</v>
      </c>
      <c r="CJ22" s="24">
        <v>23259.119999999999</v>
      </c>
      <c r="CK22" s="24">
        <v>38.43</v>
      </c>
      <c r="CL22" s="24">
        <v>19904.23</v>
      </c>
      <c r="CM22" s="24">
        <v>3316.46</v>
      </c>
      <c r="CN22" s="24">
        <v>0</v>
      </c>
      <c r="CO22" s="24">
        <v>0</v>
      </c>
    </row>
    <row r="23" spans="1:93" x14ac:dyDescent="0.3">
      <c r="A23" s="1" t="s">
        <v>41</v>
      </c>
      <c r="B23" s="1" t="s">
        <v>32</v>
      </c>
      <c r="C23" s="2">
        <v>121.88</v>
      </c>
      <c r="D23" s="2">
        <v>121.88</v>
      </c>
      <c r="E23" s="2">
        <v>0</v>
      </c>
      <c r="F23" s="2">
        <v>121.88</v>
      </c>
      <c r="G23" s="2">
        <v>0</v>
      </c>
      <c r="H23" s="2">
        <v>0</v>
      </c>
      <c r="I23" s="2">
        <v>0</v>
      </c>
      <c r="J23" s="2">
        <v>92.55</v>
      </c>
      <c r="K23" s="2">
        <v>92.55</v>
      </c>
      <c r="L23" s="2">
        <v>0</v>
      </c>
      <c r="M23" s="2">
        <v>92.55</v>
      </c>
      <c r="N23" s="2">
        <v>0</v>
      </c>
      <c r="O23" s="2">
        <v>0</v>
      </c>
      <c r="P23" s="2">
        <v>0</v>
      </c>
      <c r="Q23" s="2">
        <v>43.57</v>
      </c>
      <c r="R23" s="2">
        <v>92.55</v>
      </c>
      <c r="S23" s="2">
        <v>0</v>
      </c>
      <c r="T23" s="2">
        <v>92.55</v>
      </c>
      <c r="U23" s="2">
        <v>0</v>
      </c>
      <c r="V23" s="2">
        <v>0</v>
      </c>
      <c r="W23" s="2">
        <v>0</v>
      </c>
      <c r="X23" s="2">
        <v>459.25</v>
      </c>
      <c r="Y23" s="2">
        <v>459.25</v>
      </c>
      <c r="Z23" s="2">
        <v>0</v>
      </c>
      <c r="AA23" s="2">
        <v>459.25</v>
      </c>
      <c r="AB23" s="2">
        <v>0</v>
      </c>
      <c r="AC23" s="2">
        <v>0</v>
      </c>
      <c r="AD23" s="2">
        <v>0</v>
      </c>
      <c r="AE23" s="2">
        <v>746.12</v>
      </c>
      <c r="AF23" s="2">
        <v>736.23</v>
      </c>
      <c r="AG23" s="2">
        <v>0</v>
      </c>
      <c r="AH23" s="2">
        <v>736.23</v>
      </c>
      <c r="AI23" s="2">
        <v>0</v>
      </c>
      <c r="AJ23" s="2">
        <v>0</v>
      </c>
      <c r="AK23" s="2">
        <v>0</v>
      </c>
      <c r="AL23" s="2">
        <v>348.73</v>
      </c>
      <c r="AM23" s="2">
        <v>346.2</v>
      </c>
      <c r="AN23" s="2">
        <v>0</v>
      </c>
      <c r="AO23" s="2">
        <v>346.2</v>
      </c>
      <c r="AP23" s="2">
        <v>0</v>
      </c>
      <c r="AQ23" s="2">
        <v>0</v>
      </c>
      <c r="AR23" s="2">
        <v>0</v>
      </c>
      <c r="AS23" s="2">
        <v>348.73</v>
      </c>
      <c r="AT23" s="2">
        <v>334.42</v>
      </c>
      <c r="AU23" s="2">
        <v>0</v>
      </c>
      <c r="AV23" s="2">
        <v>334.42</v>
      </c>
      <c r="AW23" s="2">
        <v>0</v>
      </c>
      <c r="AX23" s="2">
        <v>0</v>
      </c>
      <c r="AY23" s="2">
        <v>0</v>
      </c>
      <c r="AZ23" s="2">
        <v>353.42</v>
      </c>
      <c r="BA23" s="2">
        <v>339.1</v>
      </c>
      <c r="BB23" s="2">
        <v>0</v>
      </c>
      <c r="BC23" s="2">
        <v>334.41</v>
      </c>
      <c r="BD23" s="2">
        <v>4.6900000000000004</v>
      </c>
      <c r="BE23" s="2">
        <v>0</v>
      </c>
      <c r="BF23" s="2">
        <v>0</v>
      </c>
      <c r="BG23" s="2">
        <v>358.84</v>
      </c>
      <c r="BH23" s="2">
        <v>269.01</v>
      </c>
      <c r="BI23" s="2">
        <v>0</v>
      </c>
      <c r="BJ23" s="2">
        <v>258.89999999999998</v>
      </c>
      <c r="BK23" s="2">
        <v>10.11</v>
      </c>
      <c r="BL23" s="2">
        <v>0</v>
      </c>
      <c r="BM23" s="2">
        <v>0</v>
      </c>
      <c r="BN23" s="2">
        <v>687.79</v>
      </c>
      <c r="BO23" s="2">
        <v>673.48</v>
      </c>
      <c r="BP23" s="2">
        <v>0</v>
      </c>
      <c r="BQ23" s="2">
        <v>663.37</v>
      </c>
      <c r="BR23" s="2">
        <v>10.11</v>
      </c>
      <c r="BS23" s="2">
        <v>0</v>
      </c>
      <c r="BT23" s="2">
        <v>0</v>
      </c>
      <c r="BU23" s="2">
        <v>790.05</v>
      </c>
      <c r="BV23" s="2">
        <v>787.52</v>
      </c>
      <c r="BW23" s="2">
        <v>0</v>
      </c>
      <c r="BX23" s="2">
        <v>736.53</v>
      </c>
      <c r="BY23" s="2">
        <v>50.99</v>
      </c>
      <c r="BZ23" s="2">
        <v>0</v>
      </c>
      <c r="CA23" s="2">
        <v>0</v>
      </c>
      <c r="CB23" s="2">
        <v>822.69</v>
      </c>
      <c r="CC23" s="2">
        <v>820.16</v>
      </c>
      <c r="CD23" s="2">
        <v>0</v>
      </c>
      <c r="CE23" s="2">
        <v>152.54</v>
      </c>
      <c r="CF23" s="2">
        <v>667.62</v>
      </c>
      <c r="CG23" s="2">
        <v>0</v>
      </c>
      <c r="CH23" s="2">
        <v>0</v>
      </c>
      <c r="CI23" s="24">
        <v>5173.62</v>
      </c>
      <c r="CJ23" s="24">
        <v>5072.3500000000004</v>
      </c>
      <c r="CK23" s="24">
        <v>0</v>
      </c>
      <c r="CL23" s="24">
        <v>4328.83</v>
      </c>
      <c r="CM23" s="24">
        <v>743.52</v>
      </c>
      <c r="CN23" s="24">
        <v>0</v>
      </c>
      <c r="CO23" s="24">
        <v>0</v>
      </c>
    </row>
    <row r="24" spans="1:93" x14ac:dyDescent="0.3">
      <c r="A24" s="1" t="s">
        <v>41</v>
      </c>
      <c r="B24" s="1" t="s">
        <v>33</v>
      </c>
      <c r="C24" s="2">
        <v>239.25</v>
      </c>
      <c r="D24" s="2">
        <v>0</v>
      </c>
      <c r="E24" s="2">
        <v>0</v>
      </c>
      <c r="F24" s="2">
        <v>0</v>
      </c>
      <c r="G24" s="2">
        <v>0</v>
      </c>
      <c r="H24" s="2">
        <v>0</v>
      </c>
      <c r="I24" s="2">
        <v>0</v>
      </c>
      <c r="J24" s="2">
        <v>281.43</v>
      </c>
      <c r="K24" s="2">
        <v>0</v>
      </c>
      <c r="L24" s="2">
        <v>0</v>
      </c>
      <c r="M24" s="2">
        <v>0</v>
      </c>
      <c r="N24" s="2">
        <v>0</v>
      </c>
      <c r="O24" s="2">
        <v>0</v>
      </c>
      <c r="P24" s="2">
        <v>0</v>
      </c>
      <c r="Q24" s="2">
        <v>281.43</v>
      </c>
      <c r="R24" s="2">
        <v>0</v>
      </c>
      <c r="S24" s="2">
        <v>0</v>
      </c>
      <c r="T24" s="2">
        <v>0</v>
      </c>
      <c r="U24" s="2">
        <v>0</v>
      </c>
      <c r="V24" s="2">
        <v>0</v>
      </c>
      <c r="W24" s="2">
        <v>0</v>
      </c>
      <c r="X24" s="2">
        <v>2578.15</v>
      </c>
      <c r="Y24" s="2">
        <v>2578.15</v>
      </c>
      <c r="Z24" s="2">
        <v>0</v>
      </c>
      <c r="AA24" s="2">
        <v>2578.15</v>
      </c>
      <c r="AB24" s="2">
        <v>0</v>
      </c>
      <c r="AC24" s="2">
        <v>0</v>
      </c>
      <c r="AD24" s="2">
        <v>0</v>
      </c>
      <c r="AE24" s="2">
        <v>5135.97</v>
      </c>
      <c r="AF24" s="2">
        <v>5135.97</v>
      </c>
      <c r="AG24" s="2">
        <v>0</v>
      </c>
      <c r="AH24" s="2">
        <v>5135.97</v>
      </c>
      <c r="AI24" s="2">
        <v>0</v>
      </c>
      <c r="AJ24" s="2">
        <v>0</v>
      </c>
      <c r="AK24" s="2">
        <v>0</v>
      </c>
      <c r="AL24" s="2">
        <v>1910.46</v>
      </c>
      <c r="AM24" s="2">
        <v>1910.46</v>
      </c>
      <c r="AN24" s="2">
        <v>0</v>
      </c>
      <c r="AO24" s="2">
        <v>1910.46</v>
      </c>
      <c r="AP24" s="2">
        <v>0</v>
      </c>
      <c r="AQ24" s="2">
        <v>0</v>
      </c>
      <c r="AR24" s="2">
        <v>0</v>
      </c>
      <c r="AS24" s="2">
        <v>1910.46</v>
      </c>
      <c r="AT24" s="2">
        <v>1571.98</v>
      </c>
      <c r="AU24" s="2">
        <v>0</v>
      </c>
      <c r="AV24" s="2">
        <v>1571.98</v>
      </c>
      <c r="AW24" s="2">
        <v>0</v>
      </c>
      <c r="AX24" s="2">
        <v>0</v>
      </c>
      <c r="AY24" s="2">
        <v>0</v>
      </c>
      <c r="AZ24" s="2">
        <v>1856.48</v>
      </c>
      <c r="BA24" s="2">
        <v>1306.0899999999999</v>
      </c>
      <c r="BB24" s="2">
        <v>0</v>
      </c>
      <c r="BC24" s="2">
        <v>1306.0899999999999</v>
      </c>
      <c r="BD24" s="2">
        <v>0</v>
      </c>
      <c r="BE24" s="2">
        <v>0</v>
      </c>
      <c r="BF24" s="2">
        <v>0</v>
      </c>
      <c r="BG24" s="2">
        <v>1964.44</v>
      </c>
      <c r="BH24" s="2">
        <v>1964.44</v>
      </c>
      <c r="BI24" s="2">
        <v>0</v>
      </c>
      <c r="BJ24" s="2">
        <v>1964.44</v>
      </c>
      <c r="BK24" s="2">
        <v>0</v>
      </c>
      <c r="BL24" s="2">
        <v>0</v>
      </c>
      <c r="BM24" s="2">
        <v>0</v>
      </c>
      <c r="BN24" s="2">
        <v>1910.46</v>
      </c>
      <c r="BO24" s="2">
        <v>1750.97</v>
      </c>
      <c r="BP24" s="2">
        <v>15.32</v>
      </c>
      <c r="BQ24" s="2">
        <v>1735.65</v>
      </c>
      <c r="BR24" s="2">
        <v>0</v>
      </c>
      <c r="BS24" s="2">
        <v>0</v>
      </c>
      <c r="BT24" s="2">
        <v>0</v>
      </c>
      <c r="BU24" s="2">
        <v>1910.46</v>
      </c>
      <c r="BV24" s="2">
        <v>1910.46</v>
      </c>
      <c r="BW24" s="2">
        <v>0</v>
      </c>
      <c r="BX24" s="2">
        <v>1910.46</v>
      </c>
      <c r="BY24" s="2">
        <v>0</v>
      </c>
      <c r="BZ24" s="2">
        <v>0</v>
      </c>
      <c r="CA24" s="2">
        <v>0</v>
      </c>
      <c r="CB24" s="2">
        <v>1910.46</v>
      </c>
      <c r="CC24" s="2">
        <v>1910.46</v>
      </c>
      <c r="CD24" s="2">
        <v>0</v>
      </c>
      <c r="CE24" s="2">
        <v>1910.46</v>
      </c>
      <c r="CF24" s="2">
        <v>0</v>
      </c>
      <c r="CG24" s="2">
        <v>0</v>
      </c>
      <c r="CH24" s="2">
        <v>0</v>
      </c>
      <c r="CI24" s="24">
        <v>21889.45</v>
      </c>
      <c r="CJ24" s="24">
        <v>20038.98</v>
      </c>
      <c r="CK24" s="24">
        <v>15.32</v>
      </c>
      <c r="CL24" s="24">
        <v>20023.66</v>
      </c>
      <c r="CM24" s="24">
        <v>0</v>
      </c>
      <c r="CN24" s="24">
        <v>0</v>
      </c>
      <c r="CO24" s="24">
        <v>0</v>
      </c>
    </row>
    <row r="25" spans="1:93" x14ac:dyDescent="0.3">
      <c r="A25" s="1" t="s">
        <v>41</v>
      </c>
      <c r="B25" s="1" t="s">
        <v>34</v>
      </c>
      <c r="C25" s="2">
        <v>0</v>
      </c>
      <c r="D25" s="2">
        <v>0</v>
      </c>
      <c r="E25" s="2">
        <v>0</v>
      </c>
      <c r="F25" s="2">
        <v>0</v>
      </c>
      <c r="G25" s="2">
        <v>0</v>
      </c>
      <c r="H25" s="2">
        <v>0</v>
      </c>
      <c r="I25" s="2">
        <v>0</v>
      </c>
      <c r="J25" s="2">
        <v>0</v>
      </c>
      <c r="K25" s="2">
        <v>0</v>
      </c>
      <c r="L25" s="2">
        <v>0</v>
      </c>
      <c r="M25" s="2">
        <v>0</v>
      </c>
      <c r="N25" s="2">
        <v>0</v>
      </c>
      <c r="O25" s="2">
        <v>0</v>
      </c>
      <c r="P25" s="2">
        <v>0</v>
      </c>
      <c r="Q25" s="2">
        <v>0</v>
      </c>
      <c r="R25" s="2">
        <v>0</v>
      </c>
      <c r="S25" s="2">
        <v>0</v>
      </c>
      <c r="T25" s="2">
        <v>0</v>
      </c>
      <c r="U25" s="2">
        <v>0</v>
      </c>
      <c r="V25" s="2">
        <v>0</v>
      </c>
      <c r="W25" s="2">
        <v>0</v>
      </c>
      <c r="X25" s="2">
        <v>0</v>
      </c>
      <c r="Y25" s="2">
        <v>0</v>
      </c>
      <c r="Z25" s="2">
        <v>0</v>
      </c>
      <c r="AA25" s="2">
        <v>0</v>
      </c>
      <c r="AB25" s="2">
        <v>0</v>
      </c>
      <c r="AC25" s="2">
        <v>0</v>
      </c>
      <c r="AD25" s="2">
        <v>0</v>
      </c>
      <c r="AE25" s="2">
        <v>0</v>
      </c>
      <c r="AF25" s="2">
        <v>0</v>
      </c>
      <c r="AG25" s="2">
        <v>0</v>
      </c>
      <c r="AH25" s="2">
        <v>0</v>
      </c>
      <c r="AI25" s="2">
        <v>0</v>
      </c>
      <c r="AJ25" s="2">
        <v>0</v>
      </c>
      <c r="AK25" s="2">
        <v>0</v>
      </c>
      <c r="AL25" s="2">
        <v>2.5299999999999998</v>
      </c>
      <c r="AM25" s="2">
        <v>0</v>
      </c>
      <c r="AN25" s="2">
        <v>0</v>
      </c>
      <c r="AO25" s="2">
        <v>0</v>
      </c>
      <c r="AP25" s="2">
        <v>0</v>
      </c>
      <c r="AQ25" s="2">
        <v>0</v>
      </c>
      <c r="AR25" s="2">
        <v>0</v>
      </c>
      <c r="AS25" s="2">
        <v>5.91</v>
      </c>
      <c r="AT25" s="2">
        <v>3.38</v>
      </c>
      <c r="AU25" s="2">
        <v>0</v>
      </c>
      <c r="AV25" s="2">
        <v>3.38</v>
      </c>
      <c r="AW25" s="2">
        <v>0</v>
      </c>
      <c r="AX25" s="2">
        <v>0</v>
      </c>
      <c r="AY25" s="2">
        <v>0</v>
      </c>
      <c r="AZ25" s="2">
        <v>5.0599999999999996</v>
      </c>
      <c r="BA25" s="2">
        <v>2.5299999999999998</v>
      </c>
      <c r="BB25" s="2">
        <v>0</v>
      </c>
      <c r="BC25" s="2">
        <v>2.5299999999999998</v>
      </c>
      <c r="BD25" s="2">
        <v>0</v>
      </c>
      <c r="BE25" s="2">
        <v>0</v>
      </c>
      <c r="BF25" s="2">
        <v>0</v>
      </c>
      <c r="BG25" s="2">
        <v>5.0599999999999996</v>
      </c>
      <c r="BH25" s="2">
        <v>2.5299999999999998</v>
      </c>
      <c r="BI25" s="2">
        <v>0</v>
      </c>
      <c r="BJ25" s="2">
        <v>2.5299999999999998</v>
      </c>
      <c r="BK25" s="2">
        <v>0</v>
      </c>
      <c r="BL25" s="2">
        <v>0</v>
      </c>
      <c r="BM25" s="2">
        <v>0</v>
      </c>
      <c r="BN25" s="2">
        <v>5.0599999999999996</v>
      </c>
      <c r="BO25" s="2">
        <v>2.5299999999999998</v>
      </c>
      <c r="BP25" s="2">
        <v>0</v>
      </c>
      <c r="BQ25" s="2">
        <v>2.5299999999999998</v>
      </c>
      <c r="BR25" s="2">
        <v>0</v>
      </c>
      <c r="BS25" s="2">
        <v>0</v>
      </c>
      <c r="BT25" s="2">
        <v>0</v>
      </c>
      <c r="BU25" s="2">
        <v>5.0599999999999996</v>
      </c>
      <c r="BV25" s="2">
        <v>2.5299999999999998</v>
      </c>
      <c r="BW25" s="2">
        <v>0</v>
      </c>
      <c r="BX25" s="2">
        <v>2.5299999999999998</v>
      </c>
      <c r="BY25" s="2">
        <v>0</v>
      </c>
      <c r="BZ25" s="2">
        <v>0</v>
      </c>
      <c r="CA25" s="2">
        <v>0</v>
      </c>
      <c r="CB25" s="2">
        <v>5.0599999999999996</v>
      </c>
      <c r="CC25" s="2">
        <v>2.5299999999999998</v>
      </c>
      <c r="CD25" s="2">
        <v>0</v>
      </c>
      <c r="CE25" s="2">
        <v>0</v>
      </c>
      <c r="CF25" s="2">
        <v>2.5299999999999998</v>
      </c>
      <c r="CG25" s="2">
        <v>0</v>
      </c>
      <c r="CH25" s="2">
        <v>0</v>
      </c>
      <c r="CI25" s="24">
        <v>33.74</v>
      </c>
      <c r="CJ25" s="24">
        <v>16.03</v>
      </c>
      <c r="CK25" s="24">
        <v>0</v>
      </c>
      <c r="CL25" s="24">
        <v>13.5</v>
      </c>
      <c r="CM25" s="24">
        <v>2.5299999999999998</v>
      </c>
      <c r="CN25" s="24">
        <v>0</v>
      </c>
      <c r="CO25" s="24">
        <v>0</v>
      </c>
    </row>
    <row r="26" spans="1:93" x14ac:dyDescent="0.3">
      <c r="A26" s="1" t="s">
        <v>41</v>
      </c>
      <c r="B26" s="1" t="s">
        <v>35</v>
      </c>
      <c r="C26" s="2">
        <v>0</v>
      </c>
      <c r="D26" s="2">
        <v>0</v>
      </c>
      <c r="E26" s="2">
        <v>0</v>
      </c>
      <c r="F26" s="2">
        <v>0</v>
      </c>
      <c r="G26" s="2">
        <v>0</v>
      </c>
      <c r="H26" s="2">
        <v>0</v>
      </c>
      <c r="I26" s="2">
        <v>0</v>
      </c>
      <c r="J26" s="2">
        <v>0</v>
      </c>
      <c r="K26" s="2">
        <v>0</v>
      </c>
      <c r="L26" s="2">
        <v>0</v>
      </c>
      <c r="M26" s="2">
        <v>0</v>
      </c>
      <c r="N26" s="2">
        <v>0</v>
      </c>
      <c r="O26" s="2">
        <v>0</v>
      </c>
      <c r="P26" s="2">
        <v>0</v>
      </c>
      <c r="Q26" s="2">
        <v>0</v>
      </c>
      <c r="R26" s="2">
        <v>0</v>
      </c>
      <c r="S26" s="2">
        <v>0</v>
      </c>
      <c r="T26" s="2">
        <v>0</v>
      </c>
      <c r="U26" s="2">
        <v>0</v>
      </c>
      <c r="V26" s="2">
        <v>0</v>
      </c>
      <c r="W26" s="2">
        <v>0</v>
      </c>
      <c r="X26" s="2">
        <v>0</v>
      </c>
      <c r="Y26" s="2">
        <v>0</v>
      </c>
      <c r="Z26" s="2">
        <v>0</v>
      </c>
      <c r="AA26" s="2">
        <v>0</v>
      </c>
      <c r="AB26" s="2">
        <v>0</v>
      </c>
      <c r="AC26" s="2">
        <v>0</v>
      </c>
      <c r="AD26" s="2">
        <v>0</v>
      </c>
      <c r="AE26" s="2">
        <v>0</v>
      </c>
      <c r="AF26" s="2">
        <v>0</v>
      </c>
      <c r="AG26" s="2">
        <v>0</v>
      </c>
      <c r="AH26" s="2">
        <v>0</v>
      </c>
      <c r="AI26" s="2">
        <v>0</v>
      </c>
      <c r="AJ26" s="2">
        <v>0</v>
      </c>
      <c r="AK26" s="2">
        <v>0</v>
      </c>
      <c r="AL26" s="2">
        <v>0</v>
      </c>
      <c r="AM26" s="2">
        <v>0</v>
      </c>
      <c r="AN26" s="2">
        <v>0</v>
      </c>
      <c r="AO26" s="2">
        <v>0</v>
      </c>
      <c r="AP26" s="2">
        <v>0</v>
      </c>
      <c r="AQ26" s="2">
        <v>0</v>
      </c>
      <c r="AR26" s="2">
        <v>0</v>
      </c>
      <c r="AS26" s="2">
        <v>0</v>
      </c>
      <c r="AT26" s="2">
        <v>0</v>
      </c>
      <c r="AU26" s="2">
        <v>0</v>
      </c>
      <c r="AV26" s="2">
        <v>0</v>
      </c>
      <c r="AW26" s="2">
        <v>0</v>
      </c>
      <c r="AX26" s="2">
        <v>0</v>
      </c>
      <c r="AY26" s="2">
        <v>0</v>
      </c>
      <c r="AZ26" s="2">
        <v>0</v>
      </c>
      <c r="BA26" s="2">
        <v>0</v>
      </c>
      <c r="BB26" s="2">
        <v>0</v>
      </c>
      <c r="BC26" s="2">
        <v>0</v>
      </c>
      <c r="BD26" s="2">
        <v>0</v>
      </c>
      <c r="BE26" s="2">
        <v>0</v>
      </c>
      <c r="BF26" s="2">
        <v>0</v>
      </c>
      <c r="BG26" s="2">
        <v>0</v>
      </c>
      <c r="BH26" s="2">
        <v>0</v>
      </c>
      <c r="BI26" s="2">
        <v>0</v>
      </c>
      <c r="BJ26" s="2">
        <v>0</v>
      </c>
      <c r="BK26" s="2">
        <v>0</v>
      </c>
      <c r="BL26" s="2">
        <v>0</v>
      </c>
      <c r="BM26" s="2">
        <v>0</v>
      </c>
      <c r="BN26" s="2">
        <v>0</v>
      </c>
      <c r="BO26" s="2">
        <v>0</v>
      </c>
      <c r="BP26" s="2">
        <v>0</v>
      </c>
      <c r="BQ26" s="2">
        <v>0</v>
      </c>
      <c r="BR26" s="2">
        <v>0</v>
      </c>
      <c r="BS26" s="2">
        <v>0</v>
      </c>
      <c r="BT26" s="2">
        <v>0</v>
      </c>
      <c r="BU26" s="2">
        <v>0</v>
      </c>
      <c r="BV26" s="2">
        <v>0</v>
      </c>
      <c r="BW26" s="2">
        <v>0</v>
      </c>
      <c r="BX26" s="2">
        <v>0</v>
      </c>
      <c r="BY26" s="2">
        <v>0</v>
      </c>
      <c r="BZ26" s="2">
        <v>0</v>
      </c>
      <c r="CA26" s="2">
        <v>0</v>
      </c>
      <c r="CB26" s="2">
        <v>0</v>
      </c>
      <c r="CC26" s="2">
        <v>0</v>
      </c>
      <c r="CD26" s="2">
        <v>0</v>
      </c>
      <c r="CE26" s="2">
        <v>0</v>
      </c>
      <c r="CF26" s="2">
        <v>0</v>
      </c>
      <c r="CG26" s="2">
        <v>0</v>
      </c>
      <c r="CH26" s="2">
        <v>0</v>
      </c>
      <c r="CI26" s="24">
        <v>0</v>
      </c>
      <c r="CJ26" s="24">
        <v>0</v>
      </c>
      <c r="CK26" s="24">
        <v>0</v>
      </c>
      <c r="CL26" s="24">
        <v>0</v>
      </c>
      <c r="CM26" s="24">
        <v>0</v>
      </c>
      <c r="CN26" s="24">
        <v>0</v>
      </c>
      <c r="CO26" s="24">
        <v>0</v>
      </c>
    </row>
    <row r="27" spans="1:93" x14ac:dyDescent="0.3">
      <c r="A27" s="1" t="s">
        <v>41</v>
      </c>
      <c r="B27" s="1" t="s">
        <v>36</v>
      </c>
      <c r="C27" s="2">
        <v>0</v>
      </c>
      <c r="D27" s="2">
        <v>0</v>
      </c>
      <c r="E27" s="2">
        <v>0</v>
      </c>
      <c r="F27" s="2">
        <v>0</v>
      </c>
      <c r="G27" s="2">
        <v>0</v>
      </c>
      <c r="H27" s="2">
        <v>0</v>
      </c>
      <c r="I27" s="2">
        <v>0</v>
      </c>
      <c r="J27" s="2">
        <v>0</v>
      </c>
      <c r="K27" s="2">
        <v>0</v>
      </c>
      <c r="L27" s="2">
        <v>0</v>
      </c>
      <c r="M27" s="2">
        <v>0</v>
      </c>
      <c r="N27" s="2">
        <v>0</v>
      </c>
      <c r="O27" s="2">
        <v>0</v>
      </c>
      <c r="P27" s="2">
        <v>0</v>
      </c>
      <c r="Q27" s="2">
        <v>0</v>
      </c>
      <c r="R27" s="2">
        <v>0</v>
      </c>
      <c r="S27" s="2">
        <v>0</v>
      </c>
      <c r="T27" s="2">
        <v>0</v>
      </c>
      <c r="U27" s="2">
        <v>0</v>
      </c>
      <c r="V27" s="2">
        <v>0</v>
      </c>
      <c r="W27" s="2">
        <v>0</v>
      </c>
      <c r="X27" s="2">
        <v>0</v>
      </c>
      <c r="Y27" s="2">
        <v>0</v>
      </c>
      <c r="Z27" s="2">
        <v>0</v>
      </c>
      <c r="AA27" s="2">
        <v>0</v>
      </c>
      <c r="AB27" s="2">
        <v>0</v>
      </c>
      <c r="AC27" s="2">
        <v>0</v>
      </c>
      <c r="AD27" s="2">
        <v>0</v>
      </c>
      <c r="AE27" s="2">
        <v>0</v>
      </c>
      <c r="AF27" s="2">
        <v>0</v>
      </c>
      <c r="AG27" s="2">
        <v>0</v>
      </c>
      <c r="AH27" s="2">
        <v>0</v>
      </c>
      <c r="AI27" s="2">
        <v>0</v>
      </c>
      <c r="AJ27" s="2">
        <v>0</v>
      </c>
      <c r="AK27" s="2">
        <v>0</v>
      </c>
      <c r="AL27" s="2">
        <v>0</v>
      </c>
      <c r="AM27" s="2">
        <v>0</v>
      </c>
      <c r="AN27" s="2">
        <v>0</v>
      </c>
      <c r="AO27" s="2">
        <v>0</v>
      </c>
      <c r="AP27" s="2">
        <v>0</v>
      </c>
      <c r="AQ27" s="2">
        <v>0</v>
      </c>
      <c r="AR27" s="2">
        <v>0</v>
      </c>
      <c r="AS27" s="2">
        <v>0</v>
      </c>
      <c r="AT27" s="2">
        <v>0</v>
      </c>
      <c r="AU27" s="2">
        <v>0</v>
      </c>
      <c r="AV27" s="2">
        <v>0</v>
      </c>
      <c r="AW27" s="2">
        <v>0</v>
      </c>
      <c r="AX27" s="2">
        <v>0</v>
      </c>
      <c r="AY27" s="2">
        <v>0</v>
      </c>
      <c r="AZ27" s="2">
        <v>0</v>
      </c>
      <c r="BA27" s="2">
        <v>0</v>
      </c>
      <c r="BB27" s="2">
        <v>0</v>
      </c>
      <c r="BC27" s="2">
        <v>0</v>
      </c>
      <c r="BD27" s="2">
        <v>0</v>
      </c>
      <c r="BE27" s="2">
        <v>0</v>
      </c>
      <c r="BF27" s="2">
        <v>0</v>
      </c>
      <c r="BG27" s="2">
        <v>0</v>
      </c>
      <c r="BH27" s="2">
        <v>0</v>
      </c>
      <c r="BI27" s="2">
        <v>0</v>
      </c>
      <c r="BJ27" s="2">
        <v>0</v>
      </c>
      <c r="BK27" s="2">
        <v>0</v>
      </c>
      <c r="BL27" s="2">
        <v>0</v>
      </c>
      <c r="BM27" s="2">
        <v>0</v>
      </c>
      <c r="BN27" s="2">
        <v>0</v>
      </c>
      <c r="BO27" s="2">
        <v>0</v>
      </c>
      <c r="BP27" s="2">
        <v>0</v>
      </c>
      <c r="BQ27" s="2">
        <v>0</v>
      </c>
      <c r="BR27" s="2">
        <v>0</v>
      </c>
      <c r="BS27" s="2">
        <v>0</v>
      </c>
      <c r="BT27" s="2">
        <v>0</v>
      </c>
      <c r="BU27" s="2">
        <v>0</v>
      </c>
      <c r="BV27" s="2">
        <v>0</v>
      </c>
      <c r="BW27" s="2">
        <v>0</v>
      </c>
      <c r="BX27" s="2">
        <v>0</v>
      </c>
      <c r="BY27" s="2">
        <v>0</v>
      </c>
      <c r="BZ27" s="2">
        <v>0</v>
      </c>
      <c r="CA27" s="2">
        <v>0</v>
      </c>
      <c r="CB27" s="2">
        <v>0</v>
      </c>
      <c r="CC27" s="2">
        <v>0</v>
      </c>
      <c r="CD27" s="2">
        <v>0</v>
      </c>
      <c r="CE27" s="2">
        <v>0</v>
      </c>
      <c r="CF27" s="2">
        <v>0</v>
      </c>
      <c r="CG27" s="2">
        <v>0</v>
      </c>
      <c r="CH27" s="2">
        <v>0</v>
      </c>
      <c r="CI27" s="24">
        <v>0</v>
      </c>
      <c r="CJ27" s="24">
        <v>0</v>
      </c>
      <c r="CK27" s="24">
        <v>0</v>
      </c>
      <c r="CL27" s="24">
        <v>0</v>
      </c>
      <c r="CM27" s="24">
        <v>0</v>
      </c>
      <c r="CN27" s="24">
        <v>0</v>
      </c>
      <c r="CO27" s="24">
        <v>0</v>
      </c>
    </row>
    <row r="28" spans="1:93" x14ac:dyDescent="0.3">
      <c r="A28" s="1" t="s">
        <v>41</v>
      </c>
      <c r="B28" s="1" t="s">
        <v>37</v>
      </c>
      <c r="C28" s="2">
        <v>870.28</v>
      </c>
      <c r="D28" s="2">
        <v>772.19</v>
      </c>
      <c r="E28" s="2">
        <v>0</v>
      </c>
      <c r="F28" s="2">
        <v>772.19</v>
      </c>
      <c r="G28" s="2">
        <v>0</v>
      </c>
      <c r="H28" s="2">
        <v>0</v>
      </c>
      <c r="I28" s="2">
        <v>0</v>
      </c>
      <c r="J28" s="2">
        <v>1135.27</v>
      </c>
      <c r="K28" s="2">
        <v>1014.22</v>
      </c>
      <c r="L28" s="2">
        <v>0</v>
      </c>
      <c r="M28" s="2">
        <v>1014.22</v>
      </c>
      <c r="N28" s="2">
        <v>0</v>
      </c>
      <c r="O28" s="2">
        <v>0</v>
      </c>
      <c r="P28" s="2">
        <v>0</v>
      </c>
      <c r="Q28" s="2">
        <v>1117.04</v>
      </c>
      <c r="R28" s="2">
        <v>1043.69</v>
      </c>
      <c r="S28" s="2">
        <v>0</v>
      </c>
      <c r="T28" s="2">
        <v>1043.69</v>
      </c>
      <c r="U28" s="2">
        <v>0</v>
      </c>
      <c r="V28" s="2">
        <v>0</v>
      </c>
      <c r="W28" s="2">
        <v>0</v>
      </c>
      <c r="X28" s="2">
        <v>2245.5100000000002</v>
      </c>
      <c r="Y28" s="2">
        <v>1379.21</v>
      </c>
      <c r="Z28" s="2">
        <v>0</v>
      </c>
      <c r="AA28" s="2">
        <v>1379.21</v>
      </c>
      <c r="AB28" s="2">
        <v>0</v>
      </c>
      <c r="AC28" s="2">
        <v>0</v>
      </c>
      <c r="AD28" s="2">
        <v>0</v>
      </c>
      <c r="AE28" s="2">
        <v>6843.68</v>
      </c>
      <c r="AF28" s="2">
        <v>4301.3999999999996</v>
      </c>
      <c r="AG28" s="2">
        <v>0</v>
      </c>
      <c r="AH28" s="2">
        <v>4017.16</v>
      </c>
      <c r="AI28" s="2">
        <v>284.24</v>
      </c>
      <c r="AJ28" s="2">
        <v>0</v>
      </c>
      <c r="AK28" s="2">
        <v>0</v>
      </c>
      <c r="AL28" s="2">
        <v>2923.57</v>
      </c>
      <c r="AM28" s="2">
        <v>2023.81</v>
      </c>
      <c r="AN28" s="2">
        <v>0</v>
      </c>
      <c r="AO28" s="2">
        <v>1949.21</v>
      </c>
      <c r="AP28" s="2">
        <v>74.599999999999994</v>
      </c>
      <c r="AQ28" s="2">
        <v>0</v>
      </c>
      <c r="AR28" s="2">
        <v>0</v>
      </c>
      <c r="AS28" s="2">
        <v>2871.71</v>
      </c>
      <c r="AT28" s="2">
        <v>2041.71</v>
      </c>
      <c r="AU28" s="2">
        <v>0</v>
      </c>
      <c r="AV28" s="2">
        <v>1961.66</v>
      </c>
      <c r="AW28" s="2">
        <v>80.05</v>
      </c>
      <c r="AX28" s="2">
        <v>0</v>
      </c>
      <c r="AY28" s="2">
        <v>0</v>
      </c>
      <c r="AZ28" s="2">
        <v>2625.92</v>
      </c>
      <c r="BA28" s="2">
        <v>1818.19</v>
      </c>
      <c r="BB28" s="2">
        <v>0</v>
      </c>
      <c r="BC28" s="2">
        <v>1738.53</v>
      </c>
      <c r="BD28" s="2">
        <v>79.66</v>
      </c>
      <c r="BE28" s="2">
        <v>0</v>
      </c>
      <c r="BF28" s="2">
        <v>0</v>
      </c>
      <c r="BG28" s="2">
        <v>2834.32</v>
      </c>
      <c r="BH28" s="2">
        <v>2438.6799999999998</v>
      </c>
      <c r="BI28" s="2">
        <v>0</v>
      </c>
      <c r="BJ28" s="2">
        <v>2359.02</v>
      </c>
      <c r="BK28" s="2">
        <v>79.66</v>
      </c>
      <c r="BL28" s="2">
        <v>0</v>
      </c>
      <c r="BM28" s="2">
        <v>0</v>
      </c>
      <c r="BN28" s="2">
        <v>2617.79</v>
      </c>
      <c r="BO28" s="2">
        <v>2108.46</v>
      </c>
      <c r="BP28" s="2">
        <v>0</v>
      </c>
      <c r="BQ28" s="2">
        <v>2028.8</v>
      </c>
      <c r="BR28" s="2">
        <v>79.66</v>
      </c>
      <c r="BS28" s="2">
        <v>0</v>
      </c>
      <c r="BT28" s="2">
        <v>0</v>
      </c>
      <c r="BU28" s="2">
        <v>2400.4699999999998</v>
      </c>
      <c r="BV28" s="2">
        <v>2112.92</v>
      </c>
      <c r="BW28" s="2">
        <v>0</v>
      </c>
      <c r="BX28" s="2">
        <v>1908.51</v>
      </c>
      <c r="BY28" s="2">
        <v>204.41</v>
      </c>
      <c r="BZ28" s="2">
        <v>0</v>
      </c>
      <c r="CA28" s="2">
        <v>0</v>
      </c>
      <c r="CB28" s="2">
        <v>2405.7199999999998</v>
      </c>
      <c r="CC28" s="2">
        <v>2105.37</v>
      </c>
      <c r="CD28" s="2">
        <v>0</v>
      </c>
      <c r="CE28" s="2">
        <v>920.64</v>
      </c>
      <c r="CF28" s="2">
        <v>1184.73</v>
      </c>
      <c r="CG28" s="2">
        <v>0</v>
      </c>
      <c r="CH28" s="2">
        <v>0</v>
      </c>
      <c r="CI28" s="24">
        <v>30891.279999999999</v>
      </c>
      <c r="CJ28" s="24">
        <v>23159.85</v>
      </c>
      <c r="CK28" s="24">
        <v>0</v>
      </c>
      <c r="CL28" s="24">
        <v>21092.84</v>
      </c>
      <c r="CM28" s="24">
        <v>2067.0100000000002</v>
      </c>
      <c r="CN28" s="24">
        <v>0</v>
      </c>
      <c r="CO28" s="24">
        <v>0</v>
      </c>
    </row>
    <row r="29" spans="1:93" x14ac:dyDescent="0.3">
      <c r="A29" s="1" t="s">
        <v>41</v>
      </c>
      <c r="B29" s="1" t="s">
        <v>38</v>
      </c>
      <c r="C29" s="2">
        <v>0</v>
      </c>
      <c r="D29" s="2">
        <v>0</v>
      </c>
      <c r="E29" s="2">
        <v>0</v>
      </c>
      <c r="F29" s="2">
        <v>0</v>
      </c>
      <c r="G29" s="2">
        <v>0</v>
      </c>
      <c r="H29" s="2">
        <v>0</v>
      </c>
      <c r="I29" s="2">
        <v>0</v>
      </c>
      <c r="J29" s="2">
        <v>0</v>
      </c>
      <c r="K29" s="2">
        <v>0</v>
      </c>
      <c r="L29" s="2">
        <v>0</v>
      </c>
      <c r="M29" s="2">
        <v>0</v>
      </c>
      <c r="N29" s="2">
        <v>0</v>
      </c>
      <c r="O29" s="2">
        <v>0</v>
      </c>
      <c r="P29" s="2">
        <v>0</v>
      </c>
      <c r="Q29" s="2">
        <v>0</v>
      </c>
      <c r="R29" s="2">
        <v>0</v>
      </c>
      <c r="S29" s="2">
        <v>0</v>
      </c>
      <c r="T29" s="2">
        <v>0</v>
      </c>
      <c r="U29" s="2">
        <v>0</v>
      </c>
      <c r="V29" s="2">
        <v>0</v>
      </c>
      <c r="W29" s="2">
        <v>0</v>
      </c>
      <c r="X29" s="2">
        <v>0</v>
      </c>
      <c r="Y29" s="2">
        <v>0</v>
      </c>
      <c r="Z29" s="2">
        <v>0</v>
      </c>
      <c r="AA29" s="2">
        <v>0</v>
      </c>
      <c r="AB29" s="2">
        <v>0</v>
      </c>
      <c r="AC29" s="2">
        <v>0</v>
      </c>
      <c r="AD29" s="2">
        <v>0</v>
      </c>
      <c r="AE29" s="2">
        <v>0</v>
      </c>
      <c r="AF29" s="2">
        <v>0</v>
      </c>
      <c r="AG29" s="2">
        <v>0</v>
      </c>
      <c r="AH29" s="2">
        <v>0</v>
      </c>
      <c r="AI29" s="2">
        <v>0</v>
      </c>
      <c r="AJ29" s="2">
        <v>0</v>
      </c>
      <c r="AK29" s="2">
        <v>0</v>
      </c>
      <c r="AL29" s="2">
        <v>0</v>
      </c>
      <c r="AM29" s="2">
        <v>0</v>
      </c>
      <c r="AN29" s="2">
        <v>0</v>
      </c>
      <c r="AO29" s="2">
        <v>0</v>
      </c>
      <c r="AP29" s="2">
        <v>0</v>
      </c>
      <c r="AQ29" s="2">
        <v>0</v>
      </c>
      <c r="AR29" s="2">
        <v>0</v>
      </c>
      <c r="AS29" s="2">
        <v>0</v>
      </c>
      <c r="AT29" s="2">
        <v>0</v>
      </c>
      <c r="AU29" s="2">
        <v>0</v>
      </c>
      <c r="AV29" s="2">
        <v>0</v>
      </c>
      <c r="AW29" s="2">
        <v>0</v>
      </c>
      <c r="AX29" s="2">
        <v>0</v>
      </c>
      <c r="AY29" s="2">
        <v>0</v>
      </c>
      <c r="AZ29" s="2">
        <v>0</v>
      </c>
      <c r="BA29" s="2">
        <v>0</v>
      </c>
      <c r="BB29" s="2">
        <v>0</v>
      </c>
      <c r="BC29" s="2">
        <v>0</v>
      </c>
      <c r="BD29" s="2">
        <v>0</v>
      </c>
      <c r="BE29" s="2">
        <v>0</v>
      </c>
      <c r="BF29" s="2">
        <v>0</v>
      </c>
      <c r="BG29" s="2">
        <v>0</v>
      </c>
      <c r="BH29" s="2">
        <v>0</v>
      </c>
      <c r="BI29" s="2">
        <v>0</v>
      </c>
      <c r="BJ29" s="2">
        <v>0</v>
      </c>
      <c r="BK29" s="2">
        <v>0</v>
      </c>
      <c r="BL29" s="2">
        <v>0</v>
      </c>
      <c r="BM29" s="2">
        <v>0</v>
      </c>
      <c r="BN29" s="2">
        <v>0</v>
      </c>
      <c r="BO29" s="2">
        <v>0</v>
      </c>
      <c r="BP29" s="2">
        <v>0</v>
      </c>
      <c r="BQ29" s="2">
        <v>0</v>
      </c>
      <c r="BR29" s="2">
        <v>0</v>
      </c>
      <c r="BS29" s="2">
        <v>0</v>
      </c>
      <c r="BT29" s="2">
        <v>0</v>
      </c>
      <c r="BU29" s="2">
        <v>0</v>
      </c>
      <c r="BV29" s="2">
        <v>0</v>
      </c>
      <c r="BW29" s="2">
        <v>0</v>
      </c>
      <c r="BX29" s="2">
        <v>0</v>
      </c>
      <c r="BY29" s="2">
        <v>0</v>
      </c>
      <c r="BZ29" s="2">
        <v>0</v>
      </c>
      <c r="CA29" s="2">
        <v>0</v>
      </c>
      <c r="CB29" s="2">
        <v>0</v>
      </c>
      <c r="CC29" s="2">
        <v>0</v>
      </c>
      <c r="CD29" s="2">
        <v>0</v>
      </c>
      <c r="CE29" s="2">
        <v>0</v>
      </c>
      <c r="CF29" s="2">
        <v>0</v>
      </c>
      <c r="CG29" s="2">
        <v>0</v>
      </c>
      <c r="CH29" s="2">
        <v>0</v>
      </c>
      <c r="CI29" s="24">
        <v>0</v>
      </c>
      <c r="CJ29" s="24">
        <v>0</v>
      </c>
      <c r="CK29" s="24">
        <v>0</v>
      </c>
      <c r="CL29" s="24">
        <v>0</v>
      </c>
      <c r="CM29" s="24">
        <v>0</v>
      </c>
      <c r="CN29" s="24">
        <v>0</v>
      </c>
      <c r="CO29" s="24">
        <v>0</v>
      </c>
    </row>
    <row r="30" spans="1:93" x14ac:dyDescent="0.3">
      <c r="A30" s="1" t="s">
        <v>41</v>
      </c>
      <c r="B30" s="1" t="s">
        <v>39</v>
      </c>
      <c r="C30" s="2">
        <v>0</v>
      </c>
      <c r="D30" s="2">
        <v>0</v>
      </c>
      <c r="E30" s="2">
        <v>0</v>
      </c>
      <c r="F30" s="2">
        <v>0</v>
      </c>
      <c r="G30" s="2">
        <v>0</v>
      </c>
      <c r="H30" s="2">
        <v>0</v>
      </c>
      <c r="I30" s="2">
        <v>0</v>
      </c>
      <c r="J30" s="2">
        <v>0</v>
      </c>
      <c r="K30" s="2">
        <v>0</v>
      </c>
      <c r="L30" s="2">
        <v>0</v>
      </c>
      <c r="M30" s="2">
        <v>0</v>
      </c>
      <c r="N30" s="2">
        <v>0</v>
      </c>
      <c r="O30" s="2">
        <v>0</v>
      </c>
      <c r="P30" s="2">
        <v>0</v>
      </c>
      <c r="Q30" s="2">
        <v>0</v>
      </c>
      <c r="R30" s="2">
        <v>0</v>
      </c>
      <c r="S30" s="2">
        <v>0</v>
      </c>
      <c r="T30" s="2">
        <v>0</v>
      </c>
      <c r="U30" s="2">
        <v>0</v>
      </c>
      <c r="V30" s="2">
        <v>0</v>
      </c>
      <c r="W30" s="2">
        <v>0</v>
      </c>
      <c r="X30" s="2">
        <v>494.66</v>
      </c>
      <c r="Y30" s="2">
        <v>494.66</v>
      </c>
      <c r="Z30" s="2">
        <v>0</v>
      </c>
      <c r="AA30" s="2">
        <v>0</v>
      </c>
      <c r="AB30" s="2">
        <v>494.66</v>
      </c>
      <c r="AC30" s="2">
        <v>0</v>
      </c>
      <c r="AD30" s="2">
        <v>0</v>
      </c>
      <c r="AE30" s="2">
        <v>403.81</v>
      </c>
      <c r="AF30" s="2">
        <v>403.81</v>
      </c>
      <c r="AG30" s="2">
        <v>0</v>
      </c>
      <c r="AH30" s="2">
        <v>156.47999999999999</v>
      </c>
      <c r="AI30" s="2">
        <v>247.33</v>
      </c>
      <c r="AJ30" s="2">
        <v>0</v>
      </c>
      <c r="AK30" s="2">
        <v>0</v>
      </c>
      <c r="AL30" s="2">
        <v>296.74</v>
      </c>
      <c r="AM30" s="2">
        <v>283.26</v>
      </c>
      <c r="AN30" s="2">
        <v>0</v>
      </c>
      <c r="AO30" s="2">
        <v>35.93</v>
      </c>
      <c r="AP30" s="2">
        <v>247.33</v>
      </c>
      <c r="AQ30" s="2">
        <v>0</v>
      </c>
      <c r="AR30" s="2">
        <v>0</v>
      </c>
      <c r="AS30" s="2">
        <v>155.91</v>
      </c>
      <c r="AT30" s="2">
        <v>155.91</v>
      </c>
      <c r="AU30" s="2">
        <v>0</v>
      </c>
      <c r="AV30" s="2">
        <v>35.93</v>
      </c>
      <c r="AW30" s="2">
        <v>119.98</v>
      </c>
      <c r="AX30" s="2">
        <v>0</v>
      </c>
      <c r="AY30" s="2">
        <v>0</v>
      </c>
      <c r="AZ30" s="2">
        <v>163.29</v>
      </c>
      <c r="BA30" s="2">
        <v>163.29</v>
      </c>
      <c r="BB30" s="2">
        <v>0</v>
      </c>
      <c r="BC30" s="2">
        <v>39.31</v>
      </c>
      <c r="BD30" s="2">
        <v>123.98</v>
      </c>
      <c r="BE30" s="2">
        <v>0</v>
      </c>
      <c r="BF30" s="2">
        <v>0</v>
      </c>
      <c r="BG30" s="2">
        <v>163.29</v>
      </c>
      <c r="BH30" s="2">
        <v>163.29</v>
      </c>
      <c r="BI30" s="2">
        <v>0</v>
      </c>
      <c r="BJ30" s="2">
        <v>39.31</v>
      </c>
      <c r="BK30" s="2">
        <v>123.98</v>
      </c>
      <c r="BL30" s="2">
        <v>0</v>
      </c>
      <c r="BM30" s="2">
        <v>0</v>
      </c>
      <c r="BN30" s="2">
        <v>163.29</v>
      </c>
      <c r="BO30" s="2">
        <v>163.29</v>
      </c>
      <c r="BP30" s="2">
        <v>0</v>
      </c>
      <c r="BQ30" s="2">
        <v>39.31</v>
      </c>
      <c r="BR30" s="2">
        <v>123.98</v>
      </c>
      <c r="BS30" s="2">
        <v>0</v>
      </c>
      <c r="BT30" s="2">
        <v>0</v>
      </c>
      <c r="BU30" s="2">
        <v>58.67</v>
      </c>
      <c r="BV30" s="2">
        <v>48.44</v>
      </c>
      <c r="BW30" s="2">
        <v>0</v>
      </c>
      <c r="BX30" s="2">
        <v>48.44</v>
      </c>
      <c r="BY30" s="2">
        <v>0</v>
      </c>
      <c r="BZ30" s="2">
        <v>0</v>
      </c>
      <c r="CA30" s="2">
        <v>0</v>
      </c>
      <c r="CB30" s="2">
        <v>56.66</v>
      </c>
      <c r="CC30" s="2">
        <v>42.69</v>
      </c>
      <c r="CD30" s="2">
        <v>0</v>
      </c>
      <c r="CE30" s="2">
        <v>39.31</v>
      </c>
      <c r="CF30" s="2">
        <v>3.38</v>
      </c>
      <c r="CG30" s="2">
        <v>0</v>
      </c>
      <c r="CH30" s="2">
        <v>0</v>
      </c>
      <c r="CI30" s="24">
        <v>1956.32</v>
      </c>
      <c r="CJ30" s="24">
        <v>1918.64</v>
      </c>
      <c r="CK30" s="24">
        <v>0</v>
      </c>
      <c r="CL30" s="24">
        <v>434.02</v>
      </c>
      <c r="CM30" s="24">
        <v>1484.62</v>
      </c>
      <c r="CN30" s="24">
        <v>0</v>
      </c>
      <c r="CO30" s="24">
        <v>0</v>
      </c>
    </row>
    <row r="31" spans="1:93" x14ac:dyDescent="0.3">
      <c r="A31" s="1" t="s">
        <v>41</v>
      </c>
      <c r="B31" s="1" t="s">
        <v>40</v>
      </c>
      <c r="C31" s="2">
        <v>25497.4</v>
      </c>
      <c r="D31" s="2">
        <v>9580.34</v>
      </c>
      <c r="E31" s="2">
        <v>0</v>
      </c>
      <c r="F31" s="2">
        <v>757.09</v>
      </c>
      <c r="G31" s="2">
        <v>8813.77</v>
      </c>
      <c r="H31" s="2">
        <v>9.48</v>
      </c>
      <c r="I31" s="2">
        <v>0</v>
      </c>
      <c r="J31" s="2">
        <v>31866.36</v>
      </c>
      <c r="K31" s="2">
        <v>12938.99</v>
      </c>
      <c r="L31" s="2">
        <v>0</v>
      </c>
      <c r="M31" s="2">
        <v>855.17</v>
      </c>
      <c r="N31" s="2">
        <v>12073.68</v>
      </c>
      <c r="O31" s="2">
        <v>10.14</v>
      </c>
      <c r="P31" s="2">
        <v>0</v>
      </c>
      <c r="Q31" s="2">
        <v>11167.2</v>
      </c>
      <c r="R31" s="2">
        <v>1.35</v>
      </c>
      <c r="S31" s="2">
        <v>0</v>
      </c>
      <c r="T31" s="2">
        <v>1.35</v>
      </c>
      <c r="U31" s="2">
        <v>0</v>
      </c>
      <c r="V31" s="2">
        <v>0</v>
      </c>
      <c r="W31" s="2">
        <v>0</v>
      </c>
      <c r="X31" s="2">
        <v>26801.79</v>
      </c>
      <c r="Y31" s="2">
        <v>16.5</v>
      </c>
      <c r="Z31" s="2">
        <v>0</v>
      </c>
      <c r="AA31" s="2">
        <v>16.5</v>
      </c>
      <c r="AB31" s="2">
        <v>0</v>
      </c>
      <c r="AC31" s="2">
        <v>0</v>
      </c>
      <c r="AD31" s="2">
        <v>0</v>
      </c>
      <c r="AE31" s="2">
        <v>44276.63</v>
      </c>
      <c r="AF31" s="2">
        <v>99.15</v>
      </c>
      <c r="AG31" s="2">
        <v>0</v>
      </c>
      <c r="AH31" s="2">
        <v>99.15</v>
      </c>
      <c r="AI31" s="2">
        <v>0</v>
      </c>
      <c r="AJ31" s="2">
        <v>0</v>
      </c>
      <c r="AK31" s="2">
        <v>0</v>
      </c>
      <c r="AL31" s="2">
        <v>23640.79</v>
      </c>
      <c r="AM31" s="2">
        <v>181.57</v>
      </c>
      <c r="AN31" s="2">
        <v>0</v>
      </c>
      <c r="AO31" s="2">
        <v>115.33</v>
      </c>
      <c r="AP31" s="2">
        <v>66.239999999999995</v>
      </c>
      <c r="AQ31" s="2">
        <v>0</v>
      </c>
      <c r="AR31" s="2">
        <v>0</v>
      </c>
      <c r="AS31" s="2">
        <v>23562.13</v>
      </c>
      <c r="AT31" s="2">
        <v>178.86</v>
      </c>
      <c r="AU31" s="2">
        <v>0</v>
      </c>
      <c r="AV31" s="2">
        <v>43.94</v>
      </c>
      <c r="AW31" s="2">
        <v>134.91999999999999</v>
      </c>
      <c r="AX31" s="2">
        <v>0</v>
      </c>
      <c r="AY31" s="2">
        <v>0</v>
      </c>
      <c r="AZ31" s="2">
        <v>24196.87</v>
      </c>
      <c r="BA31" s="2">
        <v>2474.6999999999998</v>
      </c>
      <c r="BB31" s="2">
        <v>0</v>
      </c>
      <c r="BC31" s="2">
        <v>2330.62</v>
      </c>
      <c r="BD31" s="2">
        <v>137.81</v>
      </c>
      <c r="BE31" s="2">
        <v>6.27</v>
      </c>
      <c r="BF31" s="2">
        <v>0</v>
      </c>
      <c r="BG31" s="2">
        <v>30980.47</v>
      </c>
      <c r="BH31" s="2">
        <v>5409.26</v>
      </c>
      <c r="BI31" s="2">
        <v>0</v>
      </c>
      <c r="BJ31" s="2">
        <v>5242.04</v>
      </c>
      <c r="BK31" s="2">
        <v>150.36000000000001</v>
      </c>
      <c r="BL31" s="2">
        <v>16.86</v>
      </c>
      <c r="BM31" s="2">
        <v>0</v>
      </c>
      <c r="BN31" s="2">
        <v>30500.47</v>
      </c>
      <c r="BO31" s="2">
        <v>6409.52</v>
      </c>
      <c r="BP31" s="2">
        <v>0</v>
      </c>
      <c r="BQ31" s="2">
        <v>6235.22</v>
      </c>
      <c r="BR31" s="2">
        <v>157.44</v>
      </c>
      <c r="BS31" s="2">
        <v>16.86</v>
      </c>
      <c r="BT31" s="2">
        <v>0</v>
      </c>
      <c r="BU31" s="2">
        <v>30932.880000000001</v>
      </c>
      <c r="BV31" s="2">
        <v>6690.66</v>
      </c>
      <c r="BW31" s="2">
        <v>0</v>
      </c>
      <c r="BX31" s="2">
        <v>6488.52</v>
      </c>
      <c r="BY31" s="2">
        <v>185.28</v>
      </c>
      <c r="BZ31" s="2">
        <v>16.86</v>
      </c>
      <c r="CA31" s="2">
        <v>0</v>
      </c>
      <c r="CB31" s="2">
        <v>28641.79</v>
      </c>
      <c r="CC31" s="2">
        <v>4405.87</v>
      </c>
      <c r="CD31" s="2">
        <v>0</v>
      </c>
      <c r="CE31" s="2">
        <v>3105</v>
      </c>
      <c r="CF31" s="2">
        <v>1299.29</v>
      </c>
      <c r="CG31" s="2">
        <v>1.58</v>
      </c>
      <c r="CH31" s="2">
        <v>0</v>
      </c>
      <c r="CI31" s="24">
        <v>332064.78000000003</v>
      </c>
      <c r="CJ31" s="24">
        <v>48386.77</v>
      </c>
      <c r="CK31" s="24">
        <v>0</v>
      </c>
      <c r="CL31" s="24">
        <v>25289.93</v>
      </c>
      <c r="CM31" s="24">
        <v>23018.79</v>
      </c>
      <c r="CN31" s="24">
        <v>78.05</v>
      </c>
      <c r="CO31" s="24">
        <v>0</v>
      </c>
    </row>
    <row r="32" spans="1:93" x14ac:dyDescent="0.3">
      <c r="A32" s="1" t="s">
        <v>41</v>
      </c>
      <c r="B32" s="1" t="s">
        <v>42</v>
      </c>
      <c r="C32" s="2">
        <v>0</v>
      </c>
      <c r="D32" s="2">
        <v>0</v>
      </c>
      <c r="E32" s="2">
        <v>0</v>
      </c>
      <c r="F32" s="2">
        <v>0</v>
      </c>
      <c r="G32" s="2">
        <v>0</v>
      </c>
      <c r="H32" s="2">
        <v>0</v>
      </c>
      <c r="I32" s="2">
        <v>0</v>
      </c>
      <c r="J32" s="2">
        <v>0</v>
      </c>
      <c r="K32" s="2">
        <v>0</v>
      </c>
      <c r="L32" s="2">
        <v>0</v>
      </c>
      <c r="M32" s="2">
        <v>0</v>
      </c>
      <c r="N32" s="2">
        <v>0</v>
      </c>
      <c r="O32" s="2">
        <v>0</v>
      </c>
      <c r="P32" s="2">
        <v>0</v>
      </c>
      <c r="Q32" s="2">
        <v>0</v>
      </c>
      <c r="R32" s="2">
        <v>0</v>
      </c>
      <c r="S32" s="2">
        <v>0</v>
      </c>
      <c r="T32" s="2">
        <v>0</v>
      </c>
      <c r="U32" s="2">
        <v>0</v>
      </c>
      <c r="V32" s="2">
        <v>0</v>
      </c>
      <c r="W32" s="2">
        <v>0</v>
      </c>
      <c r="X32" s="2">
        <v>0</v>
      </c>
      <c r="Y32" s="2">
        <v>0</v>
      </c>
      <c r="Z32" s="2">
        <v>0</v>
      </c>
      <c r="AA32" s="2">
        <v>0</v>
      </c>
      <c r="AB32" s="2">
        <v>0</v>
      </c>
      <c r="AC32" s="2">
        <v>0</v>
      </c>
      <c r="AD32" s="2">
        <v>0</v>
      </c>
      <c r="AE32" s="2">
        <v>0</v>
      </c>
      <c r="AF32" s="2">
        <v>0</v>
      </c>
      <c r="AG32" s="2">
        <v>0</v>
      </c>
      <c r="AH32" s="2">
        <v>0</v>
      </c>
      <c r="AI32" s="2">
        <v>0</v>
      </c>
      <c r="AJ32" s="2">
        <v>0</v>
      </c>
      <c r="AK32" s="2">
        <v>0</v>
      </c>
      <c r="AL32" s="2">
        <v>0</v>
      </c>
      <c r="AM32" s="2">
        <v>0</v>
      </c>
      <c r="AN32" s="2">
        <v>0</v>
      </c>
      <c r="AO32" s="2">
        <v>0</v>
      </c>
      <c r="AP32" s="2">
        <v>0</v>
      </c>
      <c r="AQ32" s="2">
        <v>0</v>
      </c>
      <c r="AR32" s="2">
        <v>0</v>
      </c>
      <c r="AS32" s="2">
        <v>0</v>
      </c>
      <c r="AT32" s="2">
        <v>0</v>
      </c>
      <c r="AU32" s="2">
        <v>0</v>
      </c>
      <c r="AV32" s="2">
        <v>0</v>
      </c>
      <c r="AW32" s="2">
        <v>0</v>
      </c>
      <c r="AX32" s="2">
        <v>0</v>
      </c>
      <c r="AY32" s="2">
        <v>0</v>
      </c>
      <c r="AZ32" s="2">
        <v>0</v>
      </c>
      <c r="BA32" s="2">
        <v>0</v>
      </c>
      <c r="BB32" s="2">
        <v>0</v>
      </c>
      <c r="BC32" s="2">
        <v>0</v>
      </c>
      <c r="BD32" s="2">
        <v>0</v>
      </c>
      <c r="BE32" s="2">
        <v>0</v>
      </c>
      <c r="BF32" s="2">
        <v>0</v>
      </c>
      <c r="BG32" s="2">
        <v>0</v>
      </c>
      <c r="BH32" s="2">
        <v>0</v>
      </c>
      <c r="BI32" s="2">
        <v>0</v>
      </c>
      <c r="BJ32" s="2">
        <v>0</v>
      </c>
      <c r="BK32" s="2">
        <v>0</v>
      </c>
      <c r="BL32" s="2">
        <v>0</v>
      </c>
      <c r="BM32" s="2">
        <v>0</v>
      </c>
      <c r="BN32" s="2">
        <v>0</v>
      </c>
      <c r="BO32" s="2">
        <v>0</v>
      </c>
      <c r="BP32" s="2">
        <v>0</v>
      </c>
      <c r="BQ32" s="2">
        <v>0</v>
      </c>
      <c r="BR32" s="2">
        <v>0</v>
      </c>
      <c r="BS32" s="2">
        <v>0</v>
      </c>
      <c r="BT32" s="2">
        <v>0</v>
      </c>
      <c r="BU32" s="2">
        <v>0</v>
      </c>
      <c r="BV32" s="2">
        <v>0</v>
      </c>
      <c r="BW32" s="2">
        <v>0</v>
      </c>
      <c r="BX32" s="2">
        <v>0</v>
      </c>
      <c r="BY32" s="2">
        <v>0</v>
      </c>
      <c r="BZ32" s="2">
        <v>0</v>
      </c>
      <c r="CA32" s="2">
        <v>0</v>
      </c>
      <c r="CB32" s="2">
        <v>0</v>
      </c>
      <c r="CC32" s="2">
        <v>0</v>
      </c>
      <c r="CD32" s="2">
        <v>0</v>
      </c>
      <c r="CE32" s="2">
        <v>0</v>
      </c>
      <c r="CF32" s="2">
        <v>0</v>
      </c>
      <c r="CG32" s="2">
        <v>0</v>
      </c>
      <c r="CH32" s="2">
        <v>0</v>
      </c>
      <c r="CI32" s="24">
        <v>0</v>
      </c>
      <c r="CJ32" s="24">
        <v>0</v>
      </c>
      <c r="CK32" s="24">
        <v>0</v>
      </c>
      <c r="CL32" s="24">
        <v>0</v>
      </c>
      <c r="CM32" s="24">
        <v>0</v>
      </c>
      <c r="CN32" s="24">
        <v>0</v>
      </c>
      <c r="CO32" s="24">
        <v>0</v>
      </c>
    </row>
    <row r="33" spans="1:93" x14ac:dyDescent="0.3">
      <c r="A33" s="1"/>
      <c r="B33" s="1"/>
      <c r="C33" s="2">
        <f>SUM(C18:C32)</f>
        <v>126243.01000000001</v>
      </c>
      <c r="D33" s="2">
        <f t="shared" ref="D33:BO33" si="2">SUM(D18:D32)</f>
        <v>66255.5</v>
      </c>
      <c r="E33" s="2">
        <f t="shared" si="2"/>
        <v>0</v>
      </c>
      <c r="F33" s="2">
        <f t="shared" si="2"/>
        <v>48605.780000000006</v>
      </c>
      <c r="G33" s="2">
        <f t="shared" si="2"/>
        <v>13817.01</v>
      </c>
      <c r="H33" s="2">
        <f t="shared" si="2"/>
        <v>2461.59</v>
      </c>
      <c r="I33" s="2">
        <f t="shared" si="2"/>
        <v>1371.1200000000001</v>
      </c>
      <c r="J33" s="2">
        <f t="shared" si="2"/>
        <v>154660.78000000003</v>
      </c>
      <c r="K33" s="2">
        <f t="shared" si="2"/>
        <v>83249.890000000014</v>
      </c>
      <c r="L33" s="2">
        <f t="shared" si="2"/>
        <v>0</v>
      </c>
      <c r="M33" s="2">
        <f t="shared" si="2"/>
        <v>53105.06</v>
      </c>
      <c r="N33" s="2">
        <f t="shared" si="2"/>
        <v>25438.17</v>
      </c>
      <c r="O33" s="2">
        <f t="shared" si="2"/>
        <v>2681.27</v>
      </c>
      <c r="P33" s="2">
        <f t="shared" si="2"/>
        <v>2025.39</v>
      </c>
      <c r="Q33" s="2">
        <f t="shared" si="2"/>
        <v>146516.27000000002</v>
      </c>
      <c r="R33" s="2">
        <f t="shared" si="2"/>
        <v>82233.390000000014</v>
      </c>
      <c r="S33" s="2">
        <f t="shared" si="2"/>
        <v>0</v>
      </c>
      <c r="T33" s="2">
        <f t="shared" si="2"/>
        <v>51707.31</v>
      </c>
      <c r="U33" s="2">
        <f t="shared" si="2"/>
        <v>26473.68</v>
      </c>
      <c r="V33" s="2">
        <f t="shared" si="2"/>
        <v>2323.63</v>
      </c>
      <c r="W33" s="2">
        <f t="shared" si="2"/>
        <v>1728.77</v>
      </c>
      <c r="X33" s="2">
        <f t="shared" si="2"/>
        <v>606001.57000000007</v>
      </c>
      <c r="Y33" s="2">
        <f t="shared" si="2"/>
        <v>326215.14</v>
      </c>
      <c r="Z33" s="2">
        <f t="shared" si="2"/>
        <v>1370.25</v>
      </c>
      <c r="AA33" s="2">
        <f t="shared" si="2"/>
        <v>246145.02</v>
      </c>
      <c r="AB33" s="2">
        <f t="shared" si="2"/>
        <v>62452.350000000006</v>
      </c>
      <c r="AC33" s="2">
        <f t="shared" si="2"/>
        <v>9026.61</v>
      </c>
      <c r="AD33" s="2">
        <f t="shared" si="2"/>
        <v>7220.91</v>
      </c>
      <c r="AE33" s="2">
        <f t="shared" si="2"/>
        <v>781825.22000000009</v>
      </c>
      <c r="AF33" s="2">
        <f t="shared" si="2"/>
        <v>454537.27000000008</v>
      </c>
      <c r="AG33" s="2">
        <f t="shared" si="2"/>
        <v>112.52000000000001</v>
      </c>
      <c r="AH33" s="2">
        <f t="shared" si="2"/>
        <v>345031.41999999993</v>
      </c>
      <c r="AI33" s="2">
        <f t="shared" si="2"/>
        <v>77224.009999999995</v>
      </c>
      <c r="AJ33" s="2">
        <f t="shared" si="2"/>
        <v>22708.23</v>
      </c>
      <c r="AK33" s="2">
        <f t="shared" si="2"/>
        <v>9461.0899999999983</v>
      </c>
      <c r="AL33" s="2">
        <f t="shared" si="2"/>
        <v>426816.11000000004</v>
      </c>
      <c r="AM33" s="2">
        <f t="shared" si="2"/>
        <v>242233.55</v>
      </c>
      <c r="AN33" s="2">
        <f t="shared" si="2"/>
        <v>34.950000000000003</v>
      </c>
      <c r="AO33" s="2">
        <f t="shared" si="2"/>
        <v>176685.39999999997</v>
      </c>
      <c r="AP33" s="2">
        <f t="shared" si="2"/>
        <v>50432.580000000009</v>
      </c>
      <c r="AQ33" s="2">
        <f t="shared" si="2"/>
        <v>9816.85</v>
      </c>
      <c r="AR33" s="2">
        <f t="shared" si="2"/>
        <v>5263.77</v>
      </c>
      <c r="AS33" s="2">
        <f t="shared" si="2"/>
        <v>416181</v>
      </c>
      <c r="AT33" s="2">
        <f t="shared" si="2"/>
        <v>234506.77000000002</v>
      </c>
      <c r="AU33" s="2">
        <f t="shared" si="2"/>
        <v>34.950000000000003</v>
      </c>
      <c r="AV33" s="2">
        <f t="shared" si="2"/>
        <v>166132.77000000005</v>
      </c>
      <c r="AW33" s="2">
        <f t="shared" si="2"/>
        <v>52660.740000000005</v>
      </c>
      <c r="AX33" s="2">
        <f t="shared" si="2"/>
        <v>10175.040000000001</v>
      </c>
      <c r="AY33" s="2">
        <f t="shared" si="2"/>
        <v>5503.27</v>
      </c>
      <c r="AZ33" s="2">
        <f t="shared" si="2"/>
        <v>394568.35999999987</v>
      </c>
      <c r="BA33" s="2">
        <f t="shared" si="2"/>
        <v>223840.50000000003</v>
      </c>
      <c r="BB33" s="2">
        <f t="shared" si="2"/>
        <v>34.950000000000003</v>
      </c>
      <c r="BC33" s="2">
        <f t="shared" si="2"/>
        <v>162428.87</v>
      </c>
      <c r="BD33" s="2">
        <f t="shared" si="2"/>
        <v>46163.240000000013</v>
      </c>
      <c r="BE33" s="2">
        <f t="shared" si="2"/>
        <v>8318.11</v>
      </c>
      <c r="BF33" s="2">
        <f t="shared" si="2"/>
        <v>6895.33</v>
      </c>
      <c r="BG33" s="2">
        <f t="shared" si="2"/>
        <v>419470.13</v>
      </c>
      <c r="BH33" s="2">
        <f t="shared" si="2"/>
        <v>239174.42000000004</v>
      </c>
      <c r="BI33" s="2">
        <f t="shared" si="2"/>
        <v>765.9</v>
      </c>
      <c r="BJ33" s="2">
        <f t="shared" si="2"/>
        <v>168362.59999999998</v>
      </c>
      <c r="BK33" s="2">
        <f t="shared" si="2"/>
        <v>52848.760000000009</v>
      </c>
      <c r="BL33" s="2">
        <f t="shared" si="2"/>
        <v>9659.8599999999988</v>
      </c>
      <c r="BM33" s="2">
        <f t="shared" si="2"/>
        <v>7537.2999999999993</v>
      </c>
      <c r="BN33" s="2">
        <f t="shared" si="2"/>
        <v>414946.44999999995</v>
      </c>
      <c r="BO33" s="2">
        <f t="shared" si="2"/>
        <v>230931.74</v>
      </c>
      <c r="BP33" s="2">
        <f t="shared" ref="BP33:CO33" si="3">SUM(BP18:BP32)</f>
        <v>1667.96</v>
      </c>
      <c r="BQ33" s="2">
        <f t="shared" si="3"/>
        <v>155340.90999999997</v>
      </c>
      <c r="BR33" s="2">
        <f t="shared" si="3"/>
        <v>57095.780000000006</v>
      </c>
      <c r="BS33" s="2">
        <f t="shared" si="3"/>
        <v>9491.2700000000023</v>
      </c>
      <c r="BT33" s="2">
        <f t="shared" si="3"/>
        <v>7335.82</v>
      </c>
      <c r="BU33" s="2">
        <f t="shared" si="3"/>
        <v>400211.80999999994</v>
      </c>
      <c r="BV33" s="2">
        <f t="shared" si="3"/>
        <v>227758.78000000003</v>
      </c>
      <c r="BW33" s="2">
        <f t="shared" si="3"/>
        <v>1034.8399999999999</v>
      </c>
      <c r="BX33" s="2">
        <f t="shared" si="3"/>
        <v>136978.60999999999</v>
      </c>
      <c r="BY33" s="2">
        <f t="shared" si="3"/>
        <v>72424.360000000015</v>
      </c>
      <c r="BZ33" s="2">
        <f t="shared" si="3"/>
        <v>9812.3700000000008</v>
      </c>
      <c r="CA33" s="2">
        <f t="shared" si="3"/>
        <v>7508.6</v>
      </c>
      <c r="CB33" s="2">
        <f t="shared" si="3"/>
        <v>405960.96999999991</v>
      </c>
      <c r="CC33" s="2">
        <f t="shared" si="3"/>
        <v>224361.8</v>
      </c>
      <c r="CD33" s="2">
        <f t="shared" si="3"/>
        <v>1.5</v>
      </c>
      <c r="CE33" s="2">
        <f t="shared" si="3"/>
        <v>56064.45</v>
      </c>
      <c r="CF33" s="2">
        <f t="shared" si="3"/>
        <v>152085.56</v>
      </c>
      <c r="CG33" s="2">
        <f t="shared" si="3"/>
        <v>10017.459999999999</v>
      </c>
      <c r="CH33" s="2">
        <f t="shared" si="3"/>
        <v>6192.83</v>
      </c>
      <c r="CI33" s="24">
        <f t="shared" si="3"/>
        <v>4693401.6800000006</v>
      </c>
      <c r="CJ33" s="24">
        <f t="shared" si="3"/>
        <v>2635298.75</v>
      </c>
      <c r="CK33" s="24">
        <f t="shared" si="3"/>
        <v>5057.82</v>
      </c>
      <c r="CL33" s="24">
        <f t="shared" si="3"/>
        <v>1766588.2</v>
      </c>
      <c r="CM33" s="24">
        <f t="shared" si="3"/>
        <v>689116.24</v>
      </c>
      <c r="CN33" s="24">
        <f t="shared" si="3"/>
        <v>106492.29000000001</v>
      </c>
      <c r="CO33" s="24">
        <f t="shared" si="3"/>
        <v>68044.2</v>
      </c>
    </row>
    <row r="34" spans="1:93" x14ac:dyDescent="0.3">
      <c r="A34" s="1"/>
      <c r="B34" s="1"/>
      <c r="C34" s="2"/>
      <c r="D34" s="2"/>
      <c r="E34" s="2"/>
      <c r="F34" s="2"/>
      <c r="G34" s="2"/>
      <c r="H34" s="2"/>
      <c r="I34" s="2"/>
      <c r="J34" s="2"/>
      <c r="K34" s="2"/>
      <c r="L34" s="2"/>
      <c r="M34" s="2"/>
      <c r="N34" s="2"/>
      <c r="O34" s="2"/>
      <c r="P34" s="2"/>
      <c r="Q34" s="2"/>
      <c r="R34" s="2"/>
      <c r="S34" s="2"/>
      <c r="T34" s="2"/>
      <c r="U34" s="2"/>
      <c r="V34" s="2"/>
      <c r="W34" s="2"/>
      <c r="X34" s="2"/>
      <c r="Y34" s="2"/>
      <c r="Z34" s="2"/>
      <c r="AA34" s="2"/>
      <c r="AB34" s="2"/>
      <c r="AC34" s="2"/>
      <c r="AD34" s="2"/>
      <c r="AE34" s="2"/>
      <c r="AF34" s="2"/>
      <c r="AG34" s="2"/>
      <c r="AH34" s="2"/>
      <c r="AI34" s="2"/>
      <c r="AJ34" s="2"/>
      <c r="AK34" s="2"/>
      <c r="AL34" s="2"/>
      <c r="AM34" s="2"/>
      <c r="AN34" s="2"/>
      <c r="AO34" s="2"/>
      <c r="AP34" s="2"/>
      <c r="AQ34" s="2"/>
      <c r="AR34" s="2"/>
      <c r="AS34" s="2"/>
      <c r="AT34" s="2"/>
      <c r="AU34" s="2"/>
      <c r="AV34" s="2"/>
      <c r="AW34" s="2"/>
      <c r="AX34" s="2"/>
      <c r="AY34" s="2"/>
      <c r="AZ34" s="2"/>
      <c r="BA34" s="2"/>
      <c r="BB34" s="2"/>
      <c r="BC34" s="2"/>
      <c r="BD34" s="2"/>
      <c r="BE34" s="2"/>
      <c r="BF34" s="2"/>
      <c r="BG34" s="2"/>
      <c r="BH34" s="2"/>
      <c r="BI34" s="2"/>
      <c r="BJ34" s="2"/>
      <c r="BK34" s="2"/>
      <c r="BL34" s="2"/>
      <c r="BM34" s="2"/>
      <c r="BN34" s="2"/>
      <c r="BO34" s="2"/>
      <c r="BP34" s="2"/>
      <c r="BQ34" s="2"/>
      <c r="BR34" s="2"/>
      <c r="BS34" s="2"/>
      <c r="BT34" s="2"/>
      <c r="BU34" s="2"/>
      <c r="BV34" s="2"/>
      <c r="BW34" s="2"/>
      <c r="BX34" s="2"/>
      <c r="BY34" s="2"/>
      <c r="BZ34" s="2"/>
      <c r="CA34" s="2"/>
      <c r="CB34" s="2"/>
      <c r="CC34" s="2"/>
      <c r="CD34" s="2"/>
      <c r="CE34" s="2"/>
      <c r="CF34" s="2"/>
      <c r="CG34" s="2"/>
      <c r="CH34" s="2"/>
      <c r="CI34" s="24"/>
      <c r="CJ34" s="24"/>
      <c r="CK34" s="24"/>
      <c r="CL34" s="24"/>
      <c r="CM34" s="24"/>
      <c r="CN34" s="24"/>
      <c r="CO34" s="24"/>
    </row>
    <row r="35" spans="1:93" x14ac:dyDescent="0.3">
      <c r="A35" s="1" t="s">
        <v>43</v>
      </c>
      <c r="B35" s="1" t="s">
        <v>27</v>
      </c>
      <c r="C35" s="2">
        <v>158793</v>
      </c>
      <c r="D35" s="2">
        <v>63676.74</v>
      </c>
      <c r="E35" s="2">
        <v>6019.8</v>
      </c>
      <c r="F35" s="2">
        <v>48853.17</v>
      </c>
      <c r="G35" s="2">
        <v>5310.39</v>
      </c>
      <c r="H35" s="2">
        <v>3493.38</v>
      </c>
      <c r="I35" s="2">
        <v>0</v>
      </c>
      <c r="J35" s="2">
        <v>148695.93</v>
      </c>
      <c r="K35" s="2">
        <v>59631.27</v>
      </c>
      <c r="L35" s="2">
        <v>2117.4</v>
      </c>
      <c r="M35" s="2">
        <v>48085.83</v>
      </c>
      <c r="N35" s="2">
        <v>5703.95</v>
      </c>
      <c r="O35" s="2">
        <v>3724.09</v>
      </c>
      <c r="P35" s="2">
        <v>0</v>
      </c>
      <c r="Q35" s="2">
        <v>153868.23000000001</v>
      </c>
      <c r="R35" s="2">
        <v>58400.19</v>
      </c>
      <c r="S35" s="2">
        <v>1599.17</v>
      </c>
      <c r="T35" s="2">
        <v>46726.879999999997</v>
      </c>
      <c r="U35" s="2">
        <v>6141.76</v>
      </c>
      <c r="V35" s="2">
        <v>3932.38</v>
      </c>
      <c r="W35" s="2">
        <v>0</v>
      </c>
      <c r="X35" s="2">
        <v>151676.71</v>
      </c>
      <c r="Y35" s="2">
        <v>57912.26</v>
      </c>
      <c r="Z35" s="2">
        <v>1635.88</v>
      </c>
      <c r="AA35" s="2">
        <v>45507.28</v>
      </c>
      <c r="AB35" s="2">
        <v>6687.2</v>
      </c>
      <c r="AC35" s="2">
        <v>4081.9</v>
      </c>
      <c r="AD35" s="2">
        <v>0</v>
      </c>
      <c r="AE35" s="2">
        <v>165553.35</v>
      </c>
      <c r="AF35" s="2">
        <v>62682.17</v>
      </c>
      <c r="AG35" s="2">
        <v>1067.3900000000001</v>
      </c>
      <c r="AH35" s="2">
        <v>48798.66</v>
      </c>
      <c r="AI35" s="2">
        <v>8272.74</v>
      </c>
      <c r="AJ35" s="2">
        <v>4543.38</v>
      </c>
      <c r="AK35" s="2">
        <v>0</v>
      </c>
      <c r="AL35" s="2">
        <v>172885.01</v>
      </c>
      <c r="AM35" s="2">
        <v>79273.47</v>
      </c>
      <c r="AN35" s="2">
        <v>1092.6199999999999</v>
      </c>
      <c r="AO35" s="2">
        <v>54791.37</v>
      </c>
      <c r="AP35" s="2">
        <v>17990.560000000001</v>
      </c>
      <c r="AQ35" s="2">
        <v>5398.92</v>
      </c>
      <c r="AR35" s="2">
        <v>0</v>
      </c>
      <c r="AS35" s="2">
        <v>160526.35</v>
      </c>
      <c r="AT35" s="2">
        <v>67094.14</v>
      </c>
      <c r="AU35" s="2">
        <v>849.52</v>
      </c>
      <c r="AV35" s="2">
        <v>49798.8</v>
      </c>
      <c r="AW35" s="2">
        <v>10970.48</v>
      </c>
      <c r="AX35" s="2">
        <v>5475.34</v>
      </c>
      <c r="AY35" s="2">
        <v>0</v>
      </c>
      <c r="AZ35" s="2">
        <v>165776.82999999999</v>
      </c>
      <c r="BA35" s="2">
        <v>77312.87</v>
      </c>
      <c r="BB35" s="2">
        <v>647.11</v>
      </c>
      <c r="BC35" s="2">
        <v>58674.62</v>
      </c>
      <c r="BD35" s="2">
        <v>12232.01</v>
      </c>
      <c r="BE35" s="2">
        <v>5759.13</v>
      </c>
      <c r="BF35" s="2">
        <v>0</v>
      </c>
      <c r="BG35" s="2">
        <v>128261.67</v>
      </c>
      <c r="BH35" s="2">
        <v>71534.710000000006</v>
      </c>
      <c r="BI35" s="2">
        <v>475.37</v>
      </c>
      <c r="BJ35" s="2">
        <v>49957.46</v>
      </c>
      <c r="BK35" s="2">
        <v>14979.39</v>
      </c>
      <c r="BL35" s="2">
        <v>6122.49</v>
      </c>
      <c r="BM35" s="2">
        <v>0</v>
      </c>
      <c r="BN35" s="2">
        <v>137262.87</v>
      </c>
      <c r="BO35" s="2">
        <v>67702.23</v>
      </c>
      <c r="BP35" s="2">
        <v>394.2</v>
      </c>
      <c r="BQ35" s="2">
        <v>44417.64</v>
      </c>
      <c r="BR35" s="2">
        <v>16754.39</v>
      </c>
      <c r="BS35" s="2">
        <v>6136</v>
      </c>
      <c r="BT35" s="2">
        <v>0</v>
      </c>
      <c r="BU35" s="2">
        <v>51944.81</v>
      </c>
      <c r="BV35" s="2">
        <v>63080.87</v>
      </c>
      <c r="BW35" s="2">
        <v>467.23</v>
      </c>
      <c r="BX35" s="2">
        <v>34128.57</v>
      </c>
      <c r="BY35" s="2">
        <v>22283.439999999999</v>
      </c>
      <c r="BZ35" s="2">
        <v>6201.63</v>
      </c>
      <c r="CA35" s="2">
        <v>0</v>
      </c>
      <c r="CB35" s="2">
        <v>157117.65</v>
      </c>
      <c r="CC35" s="2">
        <v>63842.17</v>
      </c>
      <c r="CD35" s="2">
        <v>361.46</v>
      </c>
      <c r="CE35" s="2">
        <v>15715.49</v>
      </c>
      <c r="CF35" s="2">
        <v>41278.949999999997</v>
      </c>
      <c r="CG35" s="2">
        <v>6486.27</v>
      </c>
      <c r="CH35" s="2">
        <v>0</v>
      </c>
      <c r="CI35" s="24">
        <v>1752362.41</v>
      </c>
      <c r="CJ35" s="24">
        <v>792143.09</v>
      </c>
      <c r="CK35" s="24">
        <v>16727.150000000001</v>
      </c>
      <c r="CL35" s="24">
        <v>545455.77</v>
      </c>
      <c r="CM35" s="24">
        <v>168605.26</v>
      </c>
      <c r="CN35" s="24">
        <v>61354.91</v>
      </c>
      <c r="CO35" s="24">
        <v>0</v>
      </c>
    </row>
    <row r="36" spans="1:93" x14ac:dyDescent="0.3">
      <c r="A36" s="1" t="s">
        <v>43</v>
      </c>
      <c r="B36" s="1" t="s">
        <v>28</v>
      </c>
      <c r="C36" s="2">
        <v>283639.34000000003</v>
      </c>
      <c r="D36" s="2">
        <v>172273.1</v>
      </c>
      <c r="E36" s="2">
        <v>11151.3</v>
      </c>
      <c r="F36" s="2">
        <v>150187.29999999999</v>
      </c>
      <c r="G36" s="2">
        <v>6990.8</v>
      </c>
      <c r="H36" s="2">
        <v>3943.7</v>
      </c>
      <c r="I36" s="2">
        <v>0</v>
      </c>
      <c r="J36" s="2">
        <v>271235.48</v>
      </c>
      <c r="K36" s="2">
        <v>218621.17</v>
      </c>
      <c r="L36" s="2">
        <v>9705.36</v>
      </c>
      <c r="M36" s="2">
        <v>194240.92</v>
      </c>
      <c r="N36" s="2">
        <v>9671.5400000000009</v>
      </c>
      <c r="O36" s="2">
        <v>5003.3500000000004</v>
      </c>
      <c r="P36" s="2">
        <v>0</v>
      </c>
      <c r="Q36" s="2">
        <v>353426.16</v>
      </c>
      <c r="R36" s="2">
        <v>210765.11</v>
      </c>
      <c r="S36" s="2">
        <v>7978.86</v>
      </c>
      <c r="T36" s="2">
        <v>187539.71</v>
      </c>
      <c r="U36" s="2">
        <v>10173.69</v>
      </c>
      <c r="V36" s="2">
        <v>5072.8500000000004</v>
      </c>
      <c r="W36" s="2">
        <v>0</v>
      </c>
      <c r="X36" s="2">
        <v>338603</v>
      </c>
      <c r="Y36" s="2">
        <v>216795.53</v>
      </c>
      <c r="Z36" s="2">
        <v>6601.61</v>
      </c>
      <c r="AA36" s="2">
        <v>193893.67</v>
      </c>
      <c r="AB36" s="2">
        <v>10963.5</v>
      </c>
      <c r="AC36" s="2">
        <v>5336.75</v>
      </c>
      <c r="AD36" s="2">
        <v>0</v>
      </c>
      <c r="AE36" s="2">
        <v>395238.94</v>
      </c>
      <c r="AF36" s="2">
        <v>253226.89</v>
      </c>
      <c r="AG36" s="2">
        <v>5499</v>
      </c>
      <c r="AH36" s="2">
        <v>223455.53</v>
      </c>
      <c r="AI36" s="2">
        <v>16314.18</v>
      </c>
      <c r="AJ36" s="2">
        <v>7958.18</v>
      </c>
      <c r="AK36" s="2">
        <v>0</v>
      </c>
      <c r="AL36" s="2">
        <v>523931.06</v>
      </c>
      <c r="AM36" s="2">
        <v>316705.40000000002</v>
      </c>
      <c r="AN36" s="2">
        <v>2495.71</v>
      </c>
      <c r="AO36" s="2">
        <v>275336.59000000003</v>
      </c>
      <c r="AP36" s="2">
        <v>23091.41</v>
      </c>
      <c r="AQ36" s="2">
        <v>15781.69</v>
      </c>
      <c r="AR36" s="2">
        <v>0</v>
      </c>
      <c r="AS36" s="2">
        <v>483403.85</v>
      </c>
      <c r="AT36" s="2">
        <v>301538.93</v>
      </c>
      <c r="AU36" s="2">
        <v>1290.5</v>
      </c>
      <c r="AV36" s="2">
        <v>262584.53000000003</v>
      </c>
      <c r="AW36" s="2">
        <v>23357.24</v>
      </c>
      <c r="AX36" s="2">
        <v>14306.66</v>
      </c>
      <c r="AY36" s="2">
        <v>0</v>
      </c>
      <c r="AZ36" s="2">
        <v>505056.27</v>
      </c>
      <c r="BA36" s="2">
        <v>316142.19</v>
      </c>
      <c r="BB36" s="2">
        <v>991.34</v>
      </c>
      <c r="BC36" s="2">
        <v>271480.75</v>
      </c>
      <c r="BD36" s="2">
        <v>26720.04</v>
      </c>
      <c r="BE36" s="2">
        <v>16950.060000000001</v>
      </c>
      <c r="BF36" s="2">
        <v>0</v>
      </c>
      <c r="BG36" s="2">
        <v>545132.55000000005</v>
      </c>
      <c r="BH36" s="2">
        <v>333123</v>
      </c>
      <c r="BI36" s="2">
        <v>1258.92</v>
      </c>
      <c r="BJ36" s="2">
        <v>277265.71999999997</v>
      </c>
      <c r="BK36" s="2">
        <v>35126.76</v>
      </c>
      <c r="BL36" s="2">
        <v>19471.599999999999</v>
      </c>
      <c r="BM36" s="2">
        <v>0</v>
      </c>
      <c r="BN36" s="2">
        <v>508822.78</v>
      </c>
      <c r="BO36" s="2">
        <v>315271.63</v>
      </c>
      <c r="BP36" s="2">
        <v>13045.24</v>
      </c>
      <c r="BQ36" s="2">
        <v>246210.11</v>
      </c>
      <c r="BR36" s="2">
        <v>38354.5</v>
      </c>
      <c r="BS36" s="2">
        <v>17661.78</v>
      </c>
      <c r="BT36" s="2">
        <v>0</v>
      </c>
      <c r="BU36" s="2">
        <v>502123.38</v>
      </c>
      <c r="BV36" s="2">
        <v>305601.99</v>
      </c>
      <c r="BW36" s="2">
        <v>818.59</v>
      </c>
      <c r="BX36" s="2">
        <v>221770.61</v>
      </c>
      <c r="BY36" s="2">
        <v>65059.24</v>
      </c>
      <c r="BZ36" s="2">
        <v>17953.55</v>
      </c>
      <c r="CA36" s="2">
        <v>0</v>
      </c>
      <c r="CB36" s="2">
        <v>510681.02</v>
      </c>
      <c r="CC36" s="2">
        <v>315368.78999999998</v>
      </c>
      <c r="CD36" s="2">
        <v>664.37</v>
      </c>
      <c r="CE36" s="2">
        <v>94610.57</v>
      </c>
      <c r="CF36" s="2">
        <v>200920.01</v>
      </c>
      <c r="CG36" s="2">
        <v>19173.84</v>
      </c>
      <c r="CH36" s="2">
        <v>0</v>
      </c>
      <c r="CI36" s="24">
        <v>5221293.83</v>
      </c>
      <c r="CJ36" s="24">
        <v>3275433.73</v>
      </c>
      <c r="CK36" s="24">
        <v>61500.800000000003</v>
      </c>
      <c r="CL36" s="24">
        <v>2598576.0099999998</v>
      </c>
      <c r="CM36" s="24">
        <v>466742.91</v>
      </c>
      <c r="CN36" s="24">
        <v>148614.01</v>
      </c>
      <c r="CO36" s="24">
        <v>0</v>
      </c>
    </row>
    <row r="37" spans="1:93" x14ac:dyDescent="0.3">
      <c r="A37" s="1" t="s">
        <v>43</v>
      </c>
      <c r="B37" s="1" t="s">
        <v>29</v>
      </c>
      <c r="C37" s="2">
        <v>130.1</v>
      </c>
      <c r="D37" s="2">
        <v>130.1</v>
      </c>
      <c r="E37" s="2">
        <v>0.04</v>
      </c>
      <c r="F37" s="2">
        <v>130.06</v>
      </c>
      <c r="G37" s="2">
        <v>0</v>
      </c>
      <c r="H37" s="2">
        <v>0</v>
      </c>
      <c r="I37" s="2">
        <v>0</v>
      </c>
      <c r="J37" s="2">
        <v>173.97</v>
      </c>
      <c r="K37" s="2">
        <v>173.97</v>
      </c>
      <c r="L37" s="2">
        <v>0</v>
      </c>
      <c r="M37" s="2">
        <v>173.97</v>
      </c>
      <c r="N37" s="2">
        <v>0</v>
      </c>
      <c r="O37" s="2">
        <v>0</v>
      </c>
      <c r="P37" s="2">
        <v>0</v>
      </c>
      <c r="Q37" s="2">
        <v>173.97</v>
      </c>
      <c r="R37" s="2">
        <v>173.97</v>
      </c>
      <c r="S37" s="2">
        <v>0</v>
      </c>
      <c r="T37" s="2">
        <v>173.97</v>
      </c>
      <c r="U37" s="2">
        <v>0</v>
      </c>
      <c r="V37" s="2">
        <v>0</v>
      </c>
      <c r="W37" s="2">
        <v>0</v>
      </c>
      <c r="X37" s="2">
        <v>217.74</v>
      </c>
      <c r="Y37" s="2">
        <v>173.97</v>
      </c>
      <c r="Z37" s="2">
        <v>0</v>
      </c>
      <c r="AA37" s="2">
        <v>173.97</v>
      </c>
      <c r="AB37" s="2">
        <v>0</v>
      </c>
      <c r="AC37" s="2">
        <v>0</v>
      </c>
      <c r="AD37" s="2">
        <v>0</v>
      </c>
      <c r="AE37" s="2">
        <v>120.85</v>
      </c>
      <c r="AF37" s="2">
        <v>164.62</v>
      </c>
      <c r="AG37" s="2">
        <v>0</v>
      </c>
      <c r="AH37" s="2">
        <v>164.62</v>
      </c>
      <c r="AI37" s="2">
        <v>0</v>
      </c>
      <c r="AJ37" s="2">
        <v>0</v>
      </c>
      <c r="AK37" s="2">
        <v>0</v>
      </c>
      <c r="AL37" s="2">
        <v>63497.97</v>
      </c>
      <c r="AM37" s="2">
        <v>63491.19</v>
      </c>
      <c r="AN37" s="2">
        <v>0</v>
      </c>
      <c r="AO37" s="2">
        <v>63491.19</v>
      </c>
      <c r="AP37" s="2">
        <v>0</v>
      </c>
      <c r="AQ37" s="2">
        <v>0</v>
      </c>
      <c r="AR37" s="2">
        <v>0</v>
      </c>
      <c r="AS37" s="2">
        <v>46261.01</v>
      </c>
      <c r="AT37" s="2">
        <v>46341.97</v>
      </c>
      <c r="AU37" s="2">
        <v>0</v>
      </c>
      <c r="AV37" s="2">
        <v>46341.97</v>
      </c>
      <c r="AW37" s="2">
        <v>0</v>
      </c>
      <c r="AX37" s="2">
        <v>0</v>
      </c>
      <c r="AY37" s="2">
        <v>0</v>
      </c>
      <c r="AZ37" s="2">
        <v>60016.97</v>
      </c>
      <c r="BA37" s="2">
        <v>60016.97</v>
      </c>
      <c r="BB37" s="2">
        <v>0</v>
      </c>
      <c r="BC37" s="2">
        <v>60016.97</v>
      </c>
      <c r="BD37" s="2">
        <v>0</v>
      </c>
      <c r="BE37" s="2">
        <v>0</v>
      </c>
      <c r="BF37" s="2">
        <v>0</v>
      </c>
      <c r="BG37" s="2">
        <v>53076.97</v>
      </c>
      <c r="BH37" s="2">
        <v>53076.97</v>
      </c>
      <c r="BI37" s="2">
        <v>0</v>
      </c>
      <c r="BJ37" s="2">
        <v>53076.97</v>
      </c>
      <c r="BK37" s="2">
        <v>0</v>
      </c>
      <c r="BL37" s="2">
        <v>0</v>
      </c>
      <c r="BM37" s="2">
        <v>0</v>
      </c>
      <c r="BN37" s="2">
        <v>51405.97</v>
      </c>
      <c r="BO37" s="2">
        <v>51405.97</v>
      </c>
      <c r="BP37" s="2">
        <v>0</v>
      </c>
      <c r="BQ37" s="2">
        <v>51405.97</v>
      </c>
      <c r="BR37" s="2">
        <v>0</v>
      </c>
      <c r="BS37" s="2">
        <v>0</v>
      </c>
      <c r="BT37" s="2">
        <v>0</v>
      </c>
      <c r="BU37" s="2">
        <v>86356.06</v>
      </c>
      <c r="BV37" s="2">
        <v>89340.97</v>
      </c>
      <c r="BW37" s="2">
        <v>0</v>
      </c>
      <c r="BX37" s="2">
        <v>89333.72</v>
      </c>
      <c r="BY37" s="2">
        <v>7.25</v>
      </c>
      <c r="BZ37" s="2">
        <v>0</v>
      </c>
      <c r="CA37" s="2">
        <v>0</v>
      </c>
      <c r="CB37" s="2">
        <v>77331.97</v>
      </c>
      <c r="CC37" s="2">
        <v>77331.97</v>
      </c>
      <c r="CD37" s="2">
        <v>0</v>
      </c>
      <c r="CE37" s="2">
        <v>1934.01</v>
      </c>
      <c r="CF37" s="2">
        <v>75397.960000000006</v>
      </c>
      <c r="CG37" s="2">
        <v>0</v>
      </c>
      <c r="CH37" s="2">
        <v>0</v>
      </c>
      <c r="CI37" s="24">
        <v>438763.55</v>
      </c>
      <c r="CJ37" s="24">
        <v>441822.64</v>
      </c>
      <c r="CK37" s="24">
        <v>0.04</v>
      </c>
      <c r="CL37" s="24">
        <v>366417.39</v>
      </c>
      <c r="CM37" s="24">
        <v>75405.210000000006</v>
      </c>
      <c r="CN37" s="24">
        <v>0</v>
      </c>
      <c r="CO37" s="24">
        <v>0</v>
      </c>
    </row>
    <row r="38" spans="1:93" x14ac:dyDescent="0.3">
      <c r="A38" s="1" t="s">
        <v>43</v>
      </c>
      <c r="B38" s="1" t="s">
        <v>30</v>
      </c>
      <c r="C38" s="2">
        <v>75273.960000000006</v>
      </c>
      <c r="D38" s="2">
        <v>66139.289999999994</v>
      </c>
      <c r="E38" s="2">
        <v>951.9</v>
      </c>
      <c r="F38" s="2">
        <v>63708.94</v>
      </c>
      <c r="G38" s="2">
        <v>1161.5</v>
      </c>
      <c r="H38" s="2">
        <v>316.95</v>
      </c>
      <c r="I38" s="2">
        <v>0</v>
      </c>
      <c r="J38" s="2">
        <v>100964.38</v>
      </c>
      <c r="K38" s="2">
        <v>77891.570000000007</v>
      </c>
      <c r="L38" s="2">
        <v>495.58</v>
      </c>
      <c r="M38" s="2">
        <v>75250.789999999994</v>
      </c>
      <c r="N38" s="2">
        <v>1765.6</v>
      </c>
      <c r="O38" s="2">
        <v>379.6</v>
      </c>
      <c r="P38" s="2">
        <v>0</v>
      </c>
      <c r="Q38" s="2">
        <v>101660.27</v>
      </c>
      <c r="R38" s="2">
        <v>60526.45</v>
      </c>
      <c r="S38" s="2">
        <v>237.54</v>
      </c>
      <c r="T38" s="2">
        <v>58337.08</v>
      </c>
      <c r="U38" s="2">
        <v>1521.5</v>
      </c>
      <c r="V38" s="2">
        <v>430.33</v>
      </c>
      <c r="W38" s="2">
        <v>0</v>
      </c>
      <c r="X38" s="2">
        <v>111220.41</v>
      </c>
      <c r="Y38" s="2">
        <v>62983.02</v>
      </c>
      <c r="Z38" s="2">
        <v>116.01</v>
      </c>
      <c r="AA38" s="2">
        <v>60813.57</v>
      </c>
      <c r="AB38" s="2">
        <v>1576.98</v>
      </c>
      <c r="AC38" s="2">
        <v>476.46</v>
      </c>
      <c r="AD38" s="2">
        <v>0</v>
      </c>
      <c r="AE38" s="2">
        <v>63043.839999999997</v>
      </c>
      <c r="AF38" s="2">
        <v>68356.240000000005</v>
      </c>
      <c r="AG38" s="2">
        <v>77.31</v>
      </c>
      <c r="AH38" s="2">
        <v>65019.49</v>
      </c>
      <c r="AI38" s="2">
        <v>2107.73</v>
      </c>
      <c r="AJ38" s="2">
        <v>1151.71</v>
      </c>
      <c r="AK38" s="2">
        <v>0</v>
      </c>
      <c r="AL38" s="2">
        <v>117265.83</v>
      </c>
      <c r="AM38" s="2">
        <v>81091.31</v>
      </c>
      <c r="AN38" s="2">
        <v>48.17</v>
      </c>
      <c r="AO38" s="2">
        <v>76876.67</v>
      </c>
      <c r="AP38" s="2">
        <v>2776.12</v>
      </c>
      <c r="AQ38" s="2">
        <v>1390.35</v>
      </c>
      <c r="AR38" s="2">
        <v>0</v>
      </c>
      <c r="AS38" s="2">
        <v>113174.05</v>
      </c>
      <c r="AT38" s="2">
        <v>81564.44</v>
      </c>
      <c r="AU38" s="2">
        <v>41.58</v>
      </c>
      <c r="AV38" s="2">
        <v>76600.69</v>
      </c>
      <c r="AW38" s="2">
        <v>3213.55</v>
      </c>
      <c r="AX38" s="2">
        <v>1708.62</v>
      </c>
      <c r="AY38" s="2">
        <v>0</v>
      </c>
      <c r="AZ38" s="2">
        <v>110903.93</v>
      </c>
      <c r="BA38" s="2">
        <v>77111.679999999993</v>
      </c>
      <c r="BB38" s="2">
        <v>32.68</v>
      </c>
      <c r="BC38" s="2">
        <v>70209.100000000006</v>
      </c>
      <c r="BD38" s="2">
        <v>4899.55</v>
      </c>
      <c r="BE38" s="2">
        <v>1970.35</v>
      </c>
      <c r="BF38" s="2">
        <v>0</v>
      </c>
      <c r="BG38" s="2">
        <v>100631.73</v>
      </c>
      <c r="BH38" s="2">
        <v>69186.11</v>
      </c>
      <c r="BI38" s="2">
        <v>32.68</v>
      </c>
      <c r="BJ38" s="2">
        <v>61715.56</v>
      </c>
      <c r="BK38" s="2">
        <v>4799.09</v>
      </c>
      <c r="BL38" s="2">
        <v>2638.78</v>
      </c>
      <c r="BM38" s="2">
        <v>0</v>
      </c>
      <c r="BN38" s="2">
        <v>94564.59</v>
      </c>
      <c r="BO38" s="2">
        <v>67041.55</v>
      </c>
      <c r="BP38" s="2">
        <v>32.68</v>
      </c>
      <c r="BQ38" s="2">
        <v>58421.31</v>
      </c>
      <c r="BR38" s="2">
        <v>5967.36</v>
      </c>
      <c r="BS38" s="2">
        <v>2620.1999999999998</v>
      </c>
      <c r="BT38" s="2">
        <v>0</v>
      </c>
      <c r="BU38" s="2">
        <v>97513.8</v>
      </c>
      <c r="BV38" s="2">
        <v>65595.61</v>
      </c>
      <c r="BW38" s="2">
        <v>25.85</v>
      </c>
      <c r="BX38" s="2">
        <v>53200.85</v>
      </c>
      <c r="BY38" s="2">
        <v>9924.9500000000007</v>
      </c>
      <c r="BZ38" s="2">
        <v>2443.96</v>
      </c>
      <c r="CA38" s="2">
        <v>0</v>
      </c>
      <c r="CB38" s="2">
        <v>99032.13</v>
      </c>
      <c r="CC38" s="2">
        <v>64863.3</v>
      </c>
      <c r="CD38" s="2">
        <v>19.350000000000001</v>
      </c>
      <c r="CE38" s="2">
        <v>17362.29</v>
      </c>
      <c r="CF38" s="2">
        <v>44553.23</v>
      </c>
      <c r="CG38" s="2">
        <v>2928.43</v>
      </c>
      <c r="CH38" s="2">
        <v>0</v>
      </c>
      <c r="CI38" s="24">
        <v>1185248.92</v>
      </c>
      <c r="CJ38" s="24">
        <v>842350.57</v>
      </c>
      <c r="CK38" s="24">
        <v>2111.33</v>
      </c>
      <c r="CL38" s="24">
        <v>737516.34</v>
      </c>
      <c r="CM38" s="24">
        <v>84267.16</v>
      </c>
      <c r="CN38" s="24">
        <v>18455.740000000002</v>
      </c>
      <c r="CO38" s="24">
        <v>0</v>
      </c>
    </row>
    <row r="39" spans="1:93" x14ac:dyDescent="0.3">
      <c r="A39" s="1" t="s">
        <v>43</v>
      </c>
      <c r="B39" s="1" t="s">
        <v>31</v>
      </c>
      <c r="C39" s="2">
        <v>4374.09</v>
      </c>
      <c r="D39" s="2">
        <v>4300.76</v>
      </c>
      <c r="E39" s="2">
        <v>429.57</v>
      </c>
      <c r="F39" s="2">
        <v>3871.19</v>
      </c>
      <c r="G39" s="2">
        <v>0</v>
      </c>
      <c r="H39" s="2">
        <v>0</v>
      </c>
      <c r="I39" s="2">
        <v>0</v>
      </c>
      <c r="J39" s="2">
        <v>5169.47</v>
      </c>
      <c r="K39" s="2">
        <v>5113.71</v>
      </c>
      <c r="L39" s="2">
        <v>54.18</v>
      </c>
      <c r="M39" s="2">
        <v>5059.53</v>
      </c>
      <c r="N39" s="2">
        <v>0</v>
      </c>
      <c r="O39" s="2">
        <v>0</v>
      </c>
      <c r="P39" s="2">
        <v>0</v>
      </c>
      <c r="Q39" s="2">
        <v>5510.96</v>
      </c>
      <c r="R39" s="2">
        <v>5460.82</v>
      </c>
      <c r="S39" s="2">
        <v>0</v>
      </c>
      <c r="T39" s="2">
        <v>5460.82</v>
      </c>
      <c r="U39" s="2">
        <v>0</v>
      </c>
      <c r="V39" s="2">
        <v>0</v>
      </c>
      <c r="W39" s="2">
        <v>0</v>
      </c>
      <c r="X39" s="2">
        <v>14130.16</v>
      </c>
      <c r="Y39" s="2">
        <v>14042.41</v>
      </c>
      <c r="Z39" s="2">
        <v>0</v>
      </c>
      <c r="AA39" s="2">
        <v>14042.41</v>
      </c>
      <c r="AB39" s="2">
        <v>0</v>
      </c>
      <c r="AC39" s="2">
        <v>0</v>
      </c>
      <c r="AD39" s="2">
        <v>0</v>
      </c>
      <c r="AE39" s="2">
        <v>9795.17</v>
      </c>
      <c r="AF39" s="2">
        <v>6047.09</v>
      </c>
      <c r="AG39" s="2">
        <v>0</v>
      </c>
      <c r="AH39" s="2">
        <v>5857.93</v>
      </c>
      <c r="AI39" s="2">
        <v>109.29</v>
      </c>
      <c r="AJ39" s="2">
        <v>79.87</v>
      </c>
      <c r="AK39" s="2">
        <v>0</v>
      </c>
      <c r="AL39" s="2">
        <v>17403.46</v>
      </c>
      <c r="AM39" s="2">
        <v>12174.18</v>
      </c>
      <c r="AN39" s="2">
        <v>8.7899999999999991</v>
      </c>
      <c r="AO39" s="2">
        <v>11805.92</v>
      </c>
      <c r="AP39" s="2">
        <v>206.34</v>
      </c>
      <c r="AQ39" s="2">
        <v>153.13</v>
      </c>
      <c r="AR39" s="2">
        <v>0</v>
      </c>
      <c r="AS39" s="2">
        <v>13979.55</v>
      </c>
      <c r="AT39" s="2">
        <v>11191.55</v>
      </c>
      <c r="AU39" s="2">
        <v>8.7899999999999991</v>
      </c>
      <c r="AV39" s="2">
        <v>10929.17</v>
      </c>
      <c r="AW39" s="2">
        <v>163.94</v>
      </c>
      <c r="AX39" s="2">
        <v>89.65</v>
      </c>
      <c r="AY39" s="2">
        <v>0</v>
      </c>
      <c r="AZ39" s="2">
        <v>16866.86</v>
      </c>
      <c r="BA39" s="2">
        <v>12766.36</v>
      </c>
      <c r="BB39" s="2">
        <v>8.7899999999999991</v>
      </c>
      <c r="BC39" s="2">
        <v>12450.18</v>
      </c>
      <c r="BD39" s="2">
        <v>143.6</v>
      </c>
      <c r="BE39" s="2">
        <v>163.79</v>
      </c>
      <c r="BF39" s="2">
        <v>0</v>
      </c>
      <c r="BG39" s="2">
        <v>19764.86</v>
      </c>
      <c r="BH39" s="2">
        <v>14763.16</v>
      </c>
      <c r="BI39" s="2">
        <v>8.7899999999999991</v>
      </c>
      <c r="BJ39" s="2">
        <v>14359.52</v>
      </c>
      <c r="BK39" s="2">
        <v>174.42</v>
      </c>
      <c r="BL39" s="2">
        <v>220.43</v>
      </c>
      <c r="BM39" s="2">
        <v>0</v>
      </c>
      <c r="BN39" s="2">
        <v>16064.58</v>
      </c>
      <c r="BO39" s="2">
        <v>12602.34</v>
      </c>
      <c r="BP39" s="2">
        <v>8.7899999999999991</v>
      </c>
      <c r="BQ39" s="2">
        <v>12171.99</v>
      </c>
      <c r="BR39" s="2">
        <v>233.08</v>
      </c>
      <c r="BS39" s="2">
        <v>188.48</v>
      </c>
      <c r="BT39" s="2">
        <v>0</v>
      </c>
      <c r="BU39" s="2">
        <v>15944.6</v>
      </c>
      <c r="BV39" s="2">
        <v>12801.08</v>
      </c>
      <c r="BW39" s="2">
        <v>0</v>
      </c>
      <c r="BX39" s="2">
        <v>8767.5400000000009</v>
      </c>
      <c r="BY39" s="2">
        <v>3845.06</v>
      </c>
      <c r="BZ39" s="2">
        <v>188.48</v>
      </c>
      <c r="CA39" s="2">
        <v>0</v>
      </c>
      <c r="CB39" s="2">
        <v>15904.25</v>
      </c>
      <c r="CC39" s="2">
        <v>12659.96</v>
      </c>
      <c r="CD39" s="2">
        <v>0</v>
      </c>
      <c r="CE39" s="2">
        <v>124.75</v>
      </c>
      <c r="CF39" s="2">
        <v>12346.73</v>
      </c>
      <c r="CG39" s="2">
        <v>188.48</v>
      </c>
      <c r="CH39" s="2">
        <v>0</v>
      </c>
      <c r="CI39" s="24">
        <v>154908.01</v>
      </c>
      <c r="CJ39" s="24">
        <v>123923.42</v>
      </c>
      <c r="CK39" s="24">
        <v>527.70000000000005</v>
      </c>
      <c r="CL39" s="24">
        <v>104900.95</v>
      </c>
      <c r="CM39" s="24">
        <v>17222.46</v>
      </c>
      <c r="CN39" s="24">
        <v>1272.31</v>
      </c>
      <c r="CO39" s="24">
        <v>0</v>
      </c>
    </row>
    <row r="40" spans="1:93" x14ac:dyDescent="0.3">
      <c r="A40" s="1" t="s">
        <v>43</v>
      </c>
      <c r="B40" s="1" t="s">
        <v>32</v>
      </c>
      <c r="C40" s="2">
        <v>1757.08</v>
      </c>
      <c r="D40" s="2">
        <v>1139.45</v>
      </c>
      <c r="E40" s="2">
        <v>45.09</v>
      </c>
      <c r="F40" s="2">
        <v>1094.3599999999999</v>
      </c>
      <c r="G40" s="2">
        <v>0</v>
      </c>
      <c r="H40" s="2">
        <v>0</v>
      </c>
      <c r="I40" s="2">
        <v>0</v>
      </c>
      <c r="J40" s="2">
        <v>1669.29</v>
      </c>
      <c r="K40" s="2">
        <v>1664.15</v>
      </c>
      <c r="L40" s="2">
        <v>70.86</v>
      </c>
      <c r="M40" s="2">
        <v>1593.29</v>
      </c>
      <c r="N40" s="2">
        <v>0</v>
      </c>
      <c r="O40" s="2">
        <v>0</v>
      </c>
      <c r="P40" s="2">
        <v>0</v>
      </c>
      <c r="Q40" s="2">
        <v>1700.33</v>
      </c>
      <c r="R40" s="2">
        <v>1664.81</v>
      </c>
      <c r="S40" s="2">
        <v>0</v>
      </c>
      <c r="T40" s="2">
        <v>1664.81</v>
      </c>
      <c r="U40" s="2">
        <v>0</v>
      </c>
      <c r="V40" s="2">
        <v>0</v>
      </c>
      <c r="W40" s="2">
        <v>0</v>
      </c>
      <c r="X40" s="2">
        <v>1685.81</v>
      </c>
      <c r="Y40" s="2">
        <v>1680.67</v>
      </c>
      <c r="Z40" s="2">
        <v>0</v>
      </c>
      <c r="AA40" s="2">
        <v>1680.67</v>
      </c>
      <c r="AB40" s="2">
        <v>0</v>
      </c>
      <c r="AC40" s="2">
        <v>0</v>
      </c>
      <c r="AD40" s="2">
        <v>0</v>
      </c>
      <c r="AE40" s="2">
        <v>3094.1</v>
      </c>
      <c r="AF40" s="2">
        <v>2980.68</v>
      </c>
      <c r="AG40" s="2">
        <v>-767</v>
      </c>
      <c r="AH40" s="2">
        <v>3747.68</v>
      </c>
      <c r="AI40" s="2">
        <v>0</v>
      </c>
      <c r="AJ40" s="2">
        <v>0</v>
      </c>
      <c r="AK40" s="2">
        <v>0</v>
      </c>
      <c r="AL40" s="2">
        <v>1796.72</v>
      </c>
      <c r="AM40" s="2">
        <v>1733.68</v>
      </c>
      <c r="AN40" s="2">
        <v>26.19</v>
      </c>
      <c r="AO40" s="2">
        <v>1693.09</v>
      </c>
      <c r="AP40" s="2">
        <v>0</v>
      </c>
      <c r="AQ40" s="2">
        <v>14.4</v>
      </c>
      <c r="AR40" s="2">
        <v>0</v>
      </c>
      <c r="AS40" s="2">
        <v>1817.68</v>
      </c>
      <c r="AT40" s="2">
        <v>1813.83</v>
      </c>
      <c r="AU40" s="2">
        <v>0</v>
      </c>
      <c r="AV40" s="2">
        <v>1752.63</v>
      </c>
      <c r="AW40" s="2">
        <v>0</v>
      </c>
      <c r="AX40" s="2">
        <v>61.2</v>
      </c>
      <c r="AY40" s="2">
        <v>0</v>
      </c>
      <c r="AZ40" s="2">
        <v>1962.79</v>
      </c>
      <c r="BA40" s="2">
        <v>1962.79</v>
      </c>
      <c r="BB40" s="2">
        <v>0</v>
      </c>
      <c r="BC40" s="2">
        <v>1741.74</v>
      </c>
      <c r="BD40" s="2">
        <v>0.65</v>
      </c>
      <c r="BE40" s="2">
        <v>220.4</v>
      </c>
      <c r="BF40" s="2">
        <v>0</v>
      </c>
      <c r="BG40" s="2">
        <v>1742.39</v>
      </c>
      <c r="BH40" s="2">
        <v>1742.39</v>
      </c>
      <c r="BI40" s="2">
        <v>0</v>
      </c>
      <c r="BJ40" s="2">
        <v>1720.35</v>
      </c>
      <c r="BK40" s="2">
        <v>22.04</v>
      </c>
      <c r="BL40" s="2">
        <v>0</v>
      </c>
      <c r="BM40" s="2">
        <v>0</v>
      </c>
      <c r="BN40" s="2">
        <v>1229.6600000000001</v>
      </c>
      <c r="BO40" s="2">
        <v>1229.6600000000001</v>
      </c>
      <c r="BP40" s="2">
        <v>0</v>
      </c>
      <c r="BQ40" s="2">
        <v>1092.81</v>
      </c>
      <c r="BR40" s="2">
        <v>136.85</v>
      </c>
      <c r="BS40" s="2">
        <v>0</v>
      </c>
      <c r="BT40" s="2">
        <v>0</v>
      </c>
      <c r="BU40" s="2">
        <v>1229.6600000000001</v>
      </c>
      <c r="BV40" s="2">
        <v>1229.6600000000001</v>
      </c>
      <c r="BW40" s="2">
        <v>0</v>
      </c>
      <c r="BX40" s="2">
        <v>1027.58</v>
      </c>
      <c r="BY40" s="2">
        <v>202.08</v>
      </c>
      <c r="BZ40" s="2">
        <v>0</v>
      </c>
      <c r="CA40" s="2">
        <v>0</v>
      </c>
      <c r="CB40" s="2">
        <v>1663.08</v>
      </c>
      <c r="CC40" s="2">
        <v>1663.08</v>
      </c>
      <c r="CD40" s="2">
        <v>0</v>
      </c>
      <c r="CE40" s="2">
        <v>924.87</v>
      </c>
      <c r="CF40" s="2">
        <v>738.21</v>
      </c>
      <c r="CG40" s="2">
        <v>0</v>
      </c>
      <c r="CH40" s="2">
        <v>0</v>
      </c>
      <c r="CI40" s="24">
        <v>21348.59</v>
      </c>
      <c r="CJ40" s="24">
        <v>20504.849999999999</v>
      </c>
      <c r="CK40" s="24">
        <v>-624.86</v>
      </c>
      <c r="CL40" s="24">
        <v>19733.88</v>
      </c>
      <c r="CM40" s="24">
        <v>1099.83</v>
      </c>
      <c r="CN40" s="24">
        <v>296</v>
      </c>
      <c r="CO40" s="24">
        <v>0</v>
      </c>
    </row>
    <row r="41" spans="1:93" x14ac:dyDescent="0.3">
      <c r="A41" s="1" t="s">
        <v>43</v>
      </c>
      <c r="B41" s="1" t="s">
        <v>33</v>
      </c>
      <c r="C41" s="2">
        <v>2819.5</v>
      </c>
      <c r="D41" s="2">
        <v>2819.5</v>
      </c>
      <c r="E41" s="2">
        <v>1314.52</v>
      </c>
      <c r="F41" s="2">
        <v>1504.98</v>
      </c>
      <c r="G41" s="2">
        <v>0</v>
      </c>
      <c r="H41" s="2">
        <v>0</v>
      </c>
      <c r="I41" s="2">
        <v>0</v>
      </c>
      <c r="J41" s="2">
        <v>3843.91</v>
      </c>
      <c r="K41" s="2">
        <v>3660.23</v>
      </c>
      <c r="L41" s="2">
        <v>0</v>
      </c>
      <c r="M41" s="2">
        <v>3660.23</v>
      </c>
      <c r="N41" s="2">
        <v>0</v>
      </c>
      <c r="O41" s="2">
        <v>0</v>
      </c>
      <c r="P41" s="2">
        <v>0</v>
      </c>
      <c r="Q41" s="2">
        <v>3843.91</v>
      </c>
      <c r="R41" s="2">
        <v>3438.37</v>
      </c>
      <c r="S41" s="2">
        <v>0</v>
      </c>
      <c r="T41" s="2">
        <v>3438.37</v>
      </c>
      <c r="U41" s="2">
        <v>0</v>
      </c>
      <c r="V41" s="2">
        <v>0</v>
      </c>
      <c r="W41" s="2">
        <v>0</v>
      </c>
      <c r="X41" s="2">
        <v>4356.54</v>
      </c>
      <c r="Y41" s="2">
        <v>4147.8500000000004</v>
      </c>
      <c r="Z41" s="2">
        <v>708.5</v>
      </c>
      <c r="AA41" s="2">
        <v>3439.35</v>
      </c>
      <c r="AB41" s="2">
        <v>0</v>
      </c>
      <c r="AC41" s="2">
        <v>0</v>
      </c>
      <c r="AD41" s="2">
        <v>0</v>
      </c>
      <c r="AE41" s="2">
        <v>4513.9399999999996</v>
      </c>
      <c r="AF41" s="2">
        <v>3034.32</v>
      </c>
      <c r="AG41" s="2">
        <v>0</v>
      </c>
      <c r="AH41" s="2">
        <v>3034.32</v>
      </c>
      <c r="AI41" s="2">
        <v>0</v>
      </c>
      <c r="AJ41" s="2">
        <v>0</v>
      </c>
      <c r="AK41" s="2">
        <v>0</v>
      </c>
      <c r="AL41" s="2">
        <v>8264.86</v>
      </c>
      <c r="AM41" s="2">
        <v>4318.1899999999996</v>
      </c>
      <c r="AN41" s="2">
        <v>0</v>
      </c>
      <c r="AO41" s="2">
        <v>4318.1899999999996</v>
      </c>
      <c r="AP41" s="2">
        <v>0</v>
      </c>
      <c r="AQ41" s="2">
        <v>0</v>
      </c>
      <c r="AR41" s="2">
        <v>0</v>
      </c>
      <c r="AS41" s="2">
        <v>5936.74</v>
      </c>
      <c r="AT41" s="2">
        <v>4209.92</v>
      </c>
      <c r="AU41" s="2">
        <v>0</v>
      </c>
      <c r="AV41" s="2">
        <v>4209.92</v>
      </c>
      <c r="AW41" s="2">
        <v>0</v>
      </c>
      <c r="AX41" s="2">
        <v>0</v>
      </c>
      <c r="AY41" s="2">
        <v>0</v>
      </c>
      <c r="AZ41" s="2">
        <v>6302.57</v>
      </c>
      <c r="BA41" s="2">
        <v>5220.13</v>
      </c>
      <c r="BB41" s="2">
        <v>0</v>
      </c>
      <c r="BC41" s="2">
        <v>5220.13</v>
      </c>
      <c r="BD41" s="2">
        <v>0</v>
      </c>
      <c r="BE41" s="2">
        <v>0</v>
      </c>
      <c r="BF41" s="2">
        <v>0</v>
      </c>
      <c r="BG41" s="2">
        <v>6721.68</v>
      </c>
      <c r="BH41" s="2">
        <v>5578.83</v>
      </c>
      <c r="BI41" s="2">
        <v>0</v>
      </c>
      <c r="BJ41" s="2">
        <v>5578.83</v>
      </c>
      <c r="BK41" s="2">
        <v>0</v>
      </c>
      <c r="BL41" s="2">
        <v>0</v>
      </c>
      <c r="BM41" s="2">
        <v>0</v>
      </c>
      <c r="BN41" s="2">
        <v>6302.57</v>
      </c>
      <c r="BO41" s="2">
        <v>5194.28</v>
      </c>
      <c r="BP41" s="2">
        <v>0</v>
      </c>
      <c r="BQ41" s="2">
        <v>0</v>
      </c>
      <c r="BR41" s="2">
        <v>5194.28</v>
      </c>
      <c r="BS41" s="2">
        <v>0</v>
      </c>
      <c r="BT41" s="2">
        <v>0</v>
      </c>
      <c r="BU41" s="2">
        <v>6302.57</v>
      </c>
      <c r="BV41" s="2">
        <v>5194.28</v>
      </c>
      <c r="BW41" s="2">
        <v>0</v>
      </c>
      <c r="BX41" s="2">
        <v>0</v>
      </c>
      <c r="BY41" s="2">
        <v>5194.28</v>
      </c>
      <c r="BZ41" s="2">
        <v>0</v>
      </c>
      <c r="CA41" s="2">
        <v>0</v>
      </c>
      <c r="CB41" s="2">
        <v>6302.57</v>
      </c>
      <c r="CC41" s="2">
        <v>5194.28</v>
      </c>
      <c r="CD41" s="2">
        <v>0</v>
      </c>
      <c r="CE41" s="2">
        <v>0</v>
      </c>
      <c r="CF41" s="2">
        <v>5194.28</v>
      </c>
      <c r="CG41" s="2">
        <v>0</v>
      </c>
      <c r="CH41" s="2">
        <v>0</v>
      </c>
      <c r="CI41" s="24">
        <v>65511.360000000001</v>
      </c>
      <c r="CJ41" s="24">
        <v>52010.18</v>
      </c>
      <c r="CK41" s="24">
        <v>2023.02</v>
      </c>
      <c r="CL41" s="24">
        <v>34404.32</v>
      </c>
      <c r="CM41" s="24">
        <v>15582.84</v>
      </c>
      <c r="CN41" s="24">
        <v>0</v>
      </c>
      <c r="CO41" s="24">
        <v>0</v>
      </c>
    </row>
    <row r="42" spans="1:93" x14ac:dyDescent="0.3">
      <c r="A42" s="1" t="s">
        <v>43</v>
      </c>
      <c r="B42" s="1" t="s">
        <v>34</v>
      </c>
      <c r="C42" s="2">
        <v>6.93</v>
      </c>
      <c r="D42" s="2">
        <v>2.61</v>
      </c>
      <c r="E42" s="2">
        <v>0</v>
      </c>
      <c r="F42" s="2">
        <v>2.61</v>
      </c>
      <c r="G42" s="2">
        <v>0</v>
      </c>
      <c r="H42" s="2">
        <v>0</v>
      </c>
      <c r="I42" s="2">
        <v>0</v>
      </c>
      <c r="J42" s="2">
        <v>10.28</v>
      </c>
      <c r="K42" s="2">
        <v>5.14</v>
      </c>
      <c r="L42" s="2">
        <v>0</v>
      </c>
      <c r="M42" s="2">
        <v>5.14</v>
      </c>
      <c r="N42" s="2">
        <v>0</v>
      </c>
      <c r="O42" s="2">
        <v>0</v>
      </c>
      <c r="P42" s="2">
        <v>0</v>
      </c>
      <c r="Q42" s="2">
        <v>15.42</v>
      </c>
      <c r="R42" s="2">
        <v>10.28</v>
      </c>
      <c r="S42" s="2">
        <v>0</v>
      </c>
      <c r="T42" s="2">
        <v>10.28</v>
      </c>
      <c r="U42" s="2">
        <v>0</v>
      </c>
      <c r="V42" s="2">
        <v>0</v>
      </c>
      <c r="W42" s="2">
        <v>0</v>
      </c>
      <c r="X42" s="2">
        <v>17.14</v>
      </c>
      <c r="Y42" s="2">
        <v>5.14</v>
      </c>
      <c r="Z42" s="2">
        <v>0</v>
      </c>
      <c r="AA42" s="2">
        <v>5.14</v>
      </c>
      <c r="AB42" s="2">
        <v>0</v>
      </c>
      <c r="AC42" s="2">
        <v>0</v>
      </c>
      <c r="AD42" s="2">
        <v>0</v>
      </c>
      <c r="AE42" s="2">
        <v>17.14</v>
      </c>
      <c r="AF42" s="2">
        <v>5.14</v>
      </c>
      <c r="AG42" s="2">
        <v>0</v>
      </c>
      <c r="AH42" s="2">
        <v>5.14</v>
      </c>
      <c r="AI42" s="2">
        <v>0</v>
      </c>
      <c r="AJ42" s="2">
        <v>0</v>
      </c>
      <c r="AK42" s="2">
        <v>0</v>
      </c>
      <c r="AL42" s="2">
        <v>66.349999999999994</v>
      </c>
      <c r="AM42" s="2">
        <v>54.35</v>
      </c>
      <c r="AN42" s="2">
        <v>0</v>
      </c>
      <c r="AO42" s="2">
        <v>54.35</v>
      </c>
      <c r="AP42" s="2">
        <v>0</v>
      </c>
      <c r="AQ42" s="2">
        <v>0</v>
      </c>
      <c r="AR42" s="2">
        <v>0</v>
      </c>
      <c r="AS42" s="2">
        <v>70.48</v>
      </c>
      <c r="AT42" s="2">
        <v>58.48</v>
      </c>
      <c r="AU42" s="2">
        <v>0</v>
      </c>
      <c r="AV42" s="2">
        <v>58.48</v>
      </c>
      <c r="AW42" s="2">
        <v>0</v>
      </c>
      <c r="AX42" s="2">
        <v>0</v>
      </c>
      <c r="AY42" s="2">
        <v>0</v>
      </c>
      <c r="AZ42" s="2">
        <v>66.349999999999994</v>
      </c>
      <c r="BA42" s="2">
        <v>53.26</v>
      </c>
      <c r="BB42" s="2">
        <v>0</v>
      </c>
      <c r="BC42" s="2">
        <v>53.26</v>
      </c>
      <c r="BD42" s="2">
        <v>0</v>
      </c>
      <c r="BE42" s="2">
        <v>0</v>
      </c>
      <c r="BF42" s="2">
        <v>0</v>
      </c>
      <c r="BG42" s="2">
        <v>66.349999999999994</v>
      </c>
      <c r="BH42" s="2">
        <v>54.35</v>
      </c>
      <c r="BI42" s="2">
        <v>0</v>
      </c>
      <c r="BJ42" s="2">
        <v>54.35</v>
      </c>
      <c r="BK42" s="2">
        <v>0</v>
      </c>
      <c r="BL42" s="2">
        <v>0</v>
      </c>
      <c r="BM42" s="2">
        <v>0</v>
      </c>
      <c r="BN42" s="2">
        <v>70.48</v>
      </c>
      <c r="BO42" s="2">
        <v>58.48</v>
      </c>
      <c r="BP42" s="2">
        <v>0</v>
      </c>
      <c r="BQ42" s="2">
        <v>58.48</v>
      </c>
      <c r="BR42" s="2">
        <v>0</v>
      </c>
      <c r="BS42" s="2">
        <v>0</v>
      </c>
      <c r="BT42" s="2">
        <v>0</v>
      </c>
      <c r="BU42" s="2">
        <v>66.349999999999994</v>
      </c>
      <c r="BV42" s="2">
        <v>54.35</v>
      </c>
      <c r="BW42" s="2">
        <v>0</v>
      </c>
      <c r="BX42" s="2">
        <v>54.35</v>
      </c>
      <c r="BY42" s="2">
        <v>0</v>
      </c>
      <c r="BZ42" s="2">
        <v>0</v>
      </c>
      <c r="CA42" s="2">
        <v>0</v>
      </c>
      <c r="CB42" s="2">
        <v>58.48</v>
      </c>
      <c r="CC42" s="2">
        <v>53.34</v>
      </c>
      <c r="CD42" s="2">
        <v>0</v>
      </c>
      <c r="CE42" s="2">
        <v>43.1</v>
      </c>
      <c r="CF42" s="2">
        <v>10.24</v>
      </c>
      <c r="CG42" s="2">
        <v>0</v>
      </c>
      <c r="CH42" s="2">
        <v>0</v>
      </c>
      <c r="CI42" s="24">
        <v>531.75</v>
      </c>
      <c r="CJ42" s="24">
        <v>414.92</v>
      </c>
      <c r="CK42" s="24">
        <v>0</v>
      </c>
      <c r="CL42" s="24">
        <v>404.68</v>
      </c>
      <c r="CM42" s="24">
        <v>10.24</v>
      </c>
      <c r="CN42" s="24">
        <v>0</v>
      </c>
      <c r="CO42" s="24">
        <v>0</v>
      </c>
    </row>
    <row r="43" spans="1:93" x14ac:dyDescent="0.3">
      <c r="A43" s="1" t="s">
        <v>43</v>
      </c>
      <c r="B43" s="1" t="s">
        <v>35</v>
      </c>
      <c r="C43" s="2">
        <v>0</v>
      </c>
      <c r="D43" s="2">
        <v>0</v>
      </c>
      <c r="E43" s="2">
        <v>0</v>
      </c>
      <c r="F43" s="2">
        <v>0</v>
      </c>
      <c r="G43" s="2">
        <v>0</v>
      </c>
      <c r="H43" s="2">
        <v>0</v>
      </c>
      <c r="I43" s="2">
        <v>0</v>
      </c>
      <c r="J43" s="2">
        <v>0</v>
      </c>
      <c r="K43" s="2">
        <v>0</v>
      </c>
      <c r="L43" s="2">
        <v>0</v>
      </c>
      <c r="M43" s="2">
        <v>0</v>
      </c>
      <c r="N43" s="2">
        <v>0</v>
      </c>
      <c r="O43" s="2">
        <v>0</v>
      </c>
      <c r="P43" s="2">
        <v>0</v>
      </c>
      <c r="Q43" s="2">
        <v>0</v>
      </c>
      <c r="R43" s="2">
        <v>0</v>
      </c>
      <c r="S43" s="2">
        <v>0</v>
      </c>
      <c r="T43" s="2">
        <v>0</v>
      </c>
      <c r="U43" s="2">
        <v>0</v>
      </c>
      <c r="V43" s="2">
        <v>0</v>
      </c>
      <c r="W43" s="2">
        <v>0</v>
      </c>
      <c r="X43" s="2">
        <v>738.47</v>
      </c>
      <c r="Y43" s="2">
        <v>738.47</v>
      </c>
      <c r="Z43" s="2">
        <v>0</v>
      </c>
      <c r="AA43" s="2">
        <v>738.47</v>
      </c>
      <c r="AB43" s="2">
        <v>0</v>
      </c>
      <c r="AC43" s="2">
        <v>0</v>
      </c>
      <c r="AD43" s="2">
        <v>0</v>
      </c>
      <c r="AE43" s="2">
        <v>0</v>
      </c>
      <c r="AF43" s="2">
        <v>0</v>
      </c>
      <c r="AG43" s="2">
        <v>0</v>
      </c>
      <c r="AH43" s="2">
        <v>0</v>
      </c>
      <c r="AI43" s="2">
        <v>0</v>
      </c>
      <c r="AJ43" s="2">
        <v>0</v>
      </c>
      <c r="AK43" s="2">
        <v>0</v>
      </c>
      <c r="AL43" s="2">
        <v>256077.9</v>
      </c>
      <c r="AM43" s="2">
        <v>255722.4</v>
      </c>
      <c r="AN43" s="2">
        <v>0</v>
      </c>
      <c r="AO43" s="2">
        <v>255722.4</v>
      </c>
      <c r="AP43" s="2">
        <v>0</v>
      </c>
      <c r="AQ43" s="2">
        <v>0</v>
      </c>
      <c r="AR43" s="2">
        <v>0</v>
      </c>
      <c r="AS43" s="2">
        <v>217523.20000000001</v>
      </c>
      <c r="AT43" s="2">
        <v>217496.09</v>
      </c>
      <c r="AU43" s="2">
        <v>0</v>
      </c>
      <c r="AV43" s="2">
        <v>217496.09</v>
      </c>
      <c r="AW43" s="2">
        <v>0</v>
      </c>
      <c r="AX43" s="2">
        <v>0</v>
      </c>
      <c r="AY43" s="2">
        <v>0</v>
      </c>
      <c r="AZ43" s="2">
        <v>237717.28</v>
      </c>
      <c r="BA43" s="2">
        <v>237690.17</v>
      </c>
      <c r="BB43" s="2">
        <v>0</v>
      </c>
      <c r="BC43" s="2">
        <v>237690.17</v>
      </c>
      <c r="BD43" s="2">
        <v>0</v>
      </c>
      <c r="BE43" s="2">
        <v>0</v>
      </c>
      <c r="BF43" s="2">
        <v>0</v>
      </c>
      <c r="BG43" s="2">
        <v>203362.56</v>
      </c>
      <c r="BH43" s="2">
        <v>206928.9</v>
      </c>
      <c r="BI43" s="2">
        <v>0</v>
      </c>
      <c r="BJ43" s="2">
        <v>206928.9</v>
      </c>
      <c r="BK43" s="2">
        <v>0</v>
      </c>
      <c r="BL43" s="2">
        <v>0</v>
      </c>
      <c r="BM43" s="2">
        <v>0</v>
      </c>
      <c r="BN43" s="2">
        <v>215650.65</v>
      </c>
      <c r="BO43" s="2">
        <v>215623.54</v>
      </c>
      <c r="BP43" s="2">
        <v>0</v>
      </c>
      <c r="BQ43" s="2">
        <v>215623.54</v>
      </c>
      <c r="BR43" s="2">
        <v>0</v>
      </c>
      <c r="BS43" s="2">
        <v>0</v>
      </c>
      <c r="BT43" s="2">
        <v>0</v>
      </c>
      <c r="BU43" s="2">
        <v>239712.28</v>
      </c>
      <c r="BV43" s="2">
        <v>239685.17</v>
      </c>
      <c r="BW43" s="2">
        <v>0</v>
      </c>
      <c r="BX43" s="2">
        <v>183186.81</v>
      </c>
      <c r="BY43" s="2">
        <v>56498.36</v>
      </c>
      <c r="BZ43" s="2">
        <v>0</v>
      </c>
      <c r="CA43" s="2">
        <v>0</v>
      </c>
      <c r="CB43" s="2">
        <v>191903.69</v>
      </c>
      <c r="CC43" s="2">
        <v>191876.58</v>
      </c>
      <c r="CD43" s="2">
        <v>0</v>
      </c>
      <c r="CE43" s="2">
        <v>53154.23</v>
      </c>
      <c r="CF43" s="2">
        <v>138722.35</v>
      </c>
      <c r="CG43" s="2">
        <v>0</v>
      </c>
      <c r="CH43" s="2">
        <v>0</v>
      </c>
      <c r="CI43" s="24">
        <v>1562686.03</v>
      </c>
      <c r="CJ43" s="24">
        <v>1565761.32</v>
      </c>
      <c r="CK43" s="24">
        <v>0</v>
      </c>
      <c r="CL43" s="24">
        <v>1370540.61</v>
      </c>
      <c r="CM43" s="24">
        <v>195220.71</v>
      </c>
      <c r="CN43" s="24">
        <v>0</v>
      </c>
      <c r="CO43" s="24">
        <v>0</v>
      </c>
    </row>
    <row r="44" spans="1:93" x14ac:dyDescent="0.3">
      <c r="A44" s="1" t="s">
        <v>43</v>
      </c>
      <c r="B44" s="1" t="s">
        <v>36</v>
      </c>
      <c r="C44" s="2">
        <v>0</v>
      </c>
      <c r="D44" s="2">
        <v>0</v>
      </c>
      <c r="E44" s="2">
        <v>0</v>
      </c>
      <c r="F44" s="2">
        <v>0</v>
      </c>
      <c r="G44" s="2">
        <v>0</v>
      </c>
      <c r="H44" s="2">
        <v>0</v>
      </c>
      <c r="I44" s="2">
        <v>0</v>
      </c>
      <c r="J44" s="2">
        <v>0</v>
      </c>
      <c r="K44" s="2">
        <v>0</v>
      </c>
      <c r="L44" s="2">
        <v>0</v>
      </c>
      <c r="M44" s="2">
        <v>0</v>
      </c>
      <c r="N44" s="2">
        <v>0</v>
      </c>
      <c r="O44" s="2">
        <v>0</v>
      </c>
      <c r="P44" s="2">
        <v>0</v>
      </c>
      <c r="Q44" s="2">
        <v>0</v>
      </c>
      <c r="R44" s="2">
        <v>0</v>
      </c>
      <c r="S44" s="2">
        <v>0</v>
      </c>
      <c r="T44" s="2">
        <v>0</v>
      </c>
      <c r="U44" s="2">
        <v>0</v>
      </c>
      <c r="V44" s="2">
        <v>0</v>
      </c>
      <c r="W44" s="2">
        <v>0</v>
      </c>
      <c r="X44" s="2">
        <v>0</v>
      </c>
      <c r="Y44" s="2">
        <v>0</v>
      </c>
      <c r="Z44" s="2">
        <v>0</v>
      </c>
      <c r="AA44" s="2">
        <v>0</v>
      </c>
      <c r="AB44" s="2">
        <v>0</v>
      </c>
      <c r="AC44" s="2">
        <v>0</v>
      </c>
      <c r="AD44" s="2">
        <v>0</v>
      </c>
      <c r="AE44" s="2">
        <v>0</v>
      </c>
      <c r="AF44" s="2">
        <v>0</v>
      </c>
      <c r="AG44" s="2">
        <v>0</v>
      </c>
      <c r="AH44" s="2">
        <v>0</v>
      </c>
      <c r="AI44" s="2">
        <v>0</v>
      </c>
      <c r="AJ44" s="2">
        <v>0</v>
      </c>
      <c r="AK44" s="2">
        <v>0</v>
      </c>
      <c r="AL44" s="2">
        <v>0</v>
      </c>
      <c r="AM44" s="2">
        <v>0</v>
      </c>
      <c r="AN44" s="2">
        <v>0</v>
      </c>
      <c r="AO44" s="2">
        <v>0</v>
      </c>
      <c r="AP44" s="2">
        <v>0</v>
      </c>
      <c r="AQ44" s="2">
        <v>0</v>
      </c>
      <c r="AR44" s="2">
        <v>0</v>
      </c>
      <c r="AS44" s="2">
        <v>0</v>
      </c>
      <c r="AT44" s="2">
        <v>0</v>
      </c>
      <c r="AU44" s="2">
        <v>0</v>
      </c>
      <c r="AV44" s="2">
        <v>0</v>
      </c>
      <c r="AW44" s="2">
        <v>0</v>
      </c>
      <c r="AX44" s="2">
        <v>0</v>
      </c>
      <c r="AY44" s="2">
        <v>0</v>
      </c>
      <c r="AZ44" s="2">
        <v>0</v>
      </c>
      <c r="BA44" s="2">
        <v>0</v>
      </c>
      <c r="BB44" s="2">
        <v>0</v>
      </c>
      <c r="BC44" s="2">
        <v>0</v>
      </c>
      <c r="BD44" s="2">
        <v>0</v>
      </c>
      <c r="BE44" s="2">
        <v>0</v>
      </c>
      <c r="BF44" s="2">
        <v>0</v>
      </c>
      <c r="BG44" s="2">
        <v>0</v>
      </c>
      <c r="BH44" s="2">
        <v>0</v>
      </c>
      <c r="BI44" s="2">
        <v>0</v>
      </c>
      <c r="BJ44" s="2">
        <v>0</v>
      </c>
      <c r="BK44" s="2">
        <v>0</v>
      </c>
      <c r="BL44" s="2">
        <v>0</v>
      </c>
      <c r="BM44" s="2">
        <v>0</v>
      </c>
      <c r="BN44" s="2">
        <v>0</v>
      </c>
      <c r="BO44" s="2">
        <v>0</v>
      </c>
      <c r="BP44" s="2">
        <v>0</v>
      </c>
      <c r="BQ44" s="2">
        <v>0</v>
      </c>
      <c r="BR44" s="2">
        <v>0</v>
      </c>
      <c r="BS44" s="2">
        <v>0</v>
      </c>
      <c r="BT44" s="2">
        <v>0</v>
      </c>
      <c r="BU44" s="2">
        <v>0</v>
      </c>
      <c r="BV44" s="2">
        <v>0</v>
      </c>
      <c r="BW44" s="2">
        <v>0</v>
      </c>
      <c r="BX44" s="2">
        <v>0</v>
      </c>
      <c r="BY44" s="2">
        <v>0</v>
      </c>
      <c r="BZ44" s="2">
        <v>0</v>
      </c>
      <c r="CA44" s="2">
        <v>0</v>
      </c>
      <c r="CB44" s="2">
        <v>0</v>
      </c>
      <c r="CC44" s="2">
        <v>0</v>
      </c>
      <c r="CD44" s="2">
        <v>0</v>
      </c>
      <c r="CE44" s="2">
        <v>0</v>
      </c>
      <c r="CF44" s="2">
        <v>0</v>
      </c>
      <c r="CG44" s="2">
        <v>0</v>
      </c>
      <c r="CH44" s="2">
        <v>0</v>
      </c>
      <c r="CI44" s="24">
        <v>0</v>
      </c>
      <c r="CJ44" s="24">
        <v>0</v>
      </c>
      <c r="CK44" s="24">
        <v>0</v>
      </c>
      <c r="CL44" s="24">
        <v>0</v>
      </c>
      <c r="CM44" s="24">
        <v>0</v>
      </c>
      <c r="CN44" s="24">
        <v>0</v>
      </c>
      <c r="CO44" s="24">
        <v>0</v>
      </c>
    </row>
    <row r="45" spans="1:93" x14ac:dyDescent="0.3">
      <c r="A45" s="1" t="s">
        <v>43</v>
      </c>
      <c r="B45" s="1" t="s">
        <v>37</v>
      </c>
      <c r="C45" s="2">
        <v>3482.03</v>
      </c>
      <c r="D45" s="2">
        <v>3128.96</v>
      </c>
      <c r="E45" s="2">
        <v>106.18</v>
      </c>
      <c r="F45" s="2">
        <v>3022.78</v>
      </c>
      <c r="G45" s="2">
        <v>0</v>
      </c>
      <c r="H45" s="2">
        <v>0</v>
      </c>
      <c r="I45" s="2">
        <v>0</v>
      </c>
      <c r="J45" s="2">
        <v>4630.8</v>
      </c>
      <c r="K45" s="2">
        <v>4186.2700000000004</v>
      </c>
      <c r="L45" s="2">
        <v>0</v>
      </c>
      <c r="M45" s="2">
        <v>4037.28</v>
      </c>
      <c r="N45" s="2">
        <v>148.99</v>
      </c>
      <c r="O45" s="2">
        <v>0</v>
      </c>
      <c r="P45" s="2">
        <v>0</v>
      </c>
      <c r="Q45" s="2">
        <v>4803.1099999999997</v>
      </c>
      <c r="R45" s="2">
        <v>4228.8999999999996</v>
      </c>
      <c r="S45" s="2">
        <v>0</v>
      </c>
      <c r="T45" s="2">
        <v>3980.59</v>
      </c>
      <c r="U45" s="2">
        <v>248.31</v>
      </c>
      <c r="V45" s="2">
        <v>0</v>
      </c>
      <c r="W45" s="2">
        <v>0</v>
      </c>
      <c r="X45" s="2">
        <v>4798.16</v>
      </c>
      <c r="Y45" s="2">
        <v>4492.1000000000004</v>
      </c>
      <c r="Z45" s="2">
        <v>0</v>
      </c>
      <c r="AA45" s="2">
        <v>4221.13</v>
      </c>
      <c r="AB45" s="2">
        <v>270.97000000000003</v>
      </c>
      <c r="AC45" s="2">
        <v>0</v>
      </c>
      <c r="AD45" s="2">
        <v>0</v>
      </c>
      <c r="AE45" s="2">
        <v>6188.49</v>
      </c>
      <c r="AF45" s="2">
        <v>5806.79</v>
      </c>
      <c r="AG45" s="2">
        <v>0</v>
      </c>
      <c r="AH45" s="2">
        <v>5501.38</v>
      </c>
      <c r="AI45" s="2">
        <v>305.41000000000003</v>
      </c>
      <c r="AJ45" s="2">
        <v>0</v>
      </c>
      <c r="AK45" s="2">
        <v>0</v>
      </c>
      <c r="AL45" s="2">
        <v>7780.12</v>
      </c>
      <c r="AM45" s="2">
        <v>6127.43</v>
      </c>
      <c r="AN45" s="2">
        <v>0</v>
      </c>
      <c r="AO45" s="2">
        <v>5575.7</v>
      </c>
      <c r="AP45" s="2">
        <v>551.73</v>
      </c>
      <c r="AQ45" s="2">
        <v>0</v>
      </c>
      <c r="AR45" s="2">
        <v>0</v>
      </c>
      <c r="AS45" s="2">
        <v>6398.97</v>
      </c>
      <c r="AT45" s="2">
        <v>4901.8</v>
      </c>
      <c r="AU45" s="2">
        <v>0</v>
      </c>
      <c r="AV45" s="2">
        <v>4490.0200000000004</v>
      </c>
      <c r="AW45" s="2">
        <v>411.78</v>
      </c>
      <c r="AX45" s="2">
        <v>0</v>
      </c>
      <c r="AY45" s="2">
        <v>0</v>
      </c>
      <c r="AZ45" s="2">
        <v>7715.18</v>
      </c>
      <c r="BA45" s="2">
        <v>6225.48</v>
      </c>
      <c r="BB45" s="2">
        <v>0</v>
      </c>
      <c r="BC45" s="2">
        <v>5609.68</v>
      </c>
      <c r="BD45" s="2">
        <v>615.79999999999995</v>
      </c>
      <c r="BE45" s="2">
        <v>0</v>
      </c>
      <c r="BF45" s="2">
        <v>0</v>
      </c>
      <c r="BG45" s="2">
        <v>8427.2099999999991</v>
      </c>
      <c r="BH45" s="2">
        <v>7295.26</v>
      </c>
      <c r="BI45" s="2">
        <v>0</v>
      </c>
      <c r="BJ45" s="2">
        <v>6363.75</v>
      </c>
      <c r="BK45" s="2">
        <v>931.51</v>
      </c>
      <c r="BL45" s="2">
        <v>0</v>
      </c>
      <c r="BM45" s="2">
        <v>0</v>
      </c>
      <c r="BN45" s="2">
        <v>7484.31</v>
      </c>
      <c r="BO45" s="2">
        <v>6511.45</v>
      </c>
      <c r="BP45" s="2">
        <v>0</v>
      </c>
      <c r="BQ45" s="2">
        <v>5790.34</v>
      </c>
      <c r="BR45" s="2">
        <v>721.11</v>
      </c>
      <c r="BS45" s="2">
        <v>0</v>
      </c>
      <c r="BT45" s="2">
        <v>0</v>
      </c>
      <c r="BU45" s="2">
        <v>7473.93</v>
      </c>
      <c r="BV45" s="2">
        <v>6028.09</v>
      </c>
      <c r="BW45" s="2">
        <v>0</v>
      </c>
      <c r="BX45" s="2">
        <v>4263.05</v>
      </c>
      <c r="BY45" s="2">
        <v>1765.04</v>
      </c>
      <c r="BZ45" s="2">
        <v>0</v>
      </c>
      <c r="CA45" s="2">
        <v>0</v>
      </c>
      <c r="CB45" s="2">
        <v>8416.51</v>
      </c>
      <c r="CC45" s="2">
        <v>7158.53</v>
      </c>
      <c r="CD45" s="2">
        <v>74.45</v>
      </c>
      <c r="CE45" s="2">
        <v>2243.54</v>
      </c>
      <c r="CF45" s="2">
        <v>4824.93</v>
      </c>
      <c r="CG45" s="2">
        <v>15.61</v>
      </c>
      <c r="CH45" s="2">
        <v>0</v>
      </c>
      <c r="CI45" s="24">
        <v>77598.820000000007</v>
      </c>
      <c r="CJ45" s="24">
        <v>66091.06</v>
      </c>
      <c r="CK45" s="24">
        <v>180.63</v>
      </c>
      <c r="CL45" s="24">
        <v>55099.24</v>
      </c>
      <c r="CM45" s="24">
        <v>10795.58</v>
      </c>
      <c r="CN45" s="24">
        <v>15.61</v>
      </c>
      <c r="CO45" s="24">
        <v>0</v>
      </c>
    </row>
    <row r="46" spans="1:93" x14ac:dyDescent="0.3">
      <c r="A46" s="1" t="s">
        <v>43</v>
      </c>
      <c r="B46" s="1" t="s">
        <v>38</v>
      </c>
      <c r="C46" s="2">
        <v>0</v>
      </c>
      <c r="D46" s="2">
        <v>0</v>
      </c>
      <c r="E46" s="2">
        <v>0</v>
      </c>
      <c r="F46" s="2">
        <v>0</v>
      </c>
      <c r="G46" s="2">
        <v>0</v>
      </c>
      <c r="H46" s="2">
        <v>0</v>
      </c>
      <c r="I46" s="2">
        <v>0</v>
      </c>
      <c r="J46" s="2">
        <v>0</v>
      </c>
      <c r="K46" s="2">
        <v>0</v>
      </c>
      <c r="L46" s="2">
        <v>0</v>
      </c>
      <c r="M46" s="2">
        <v>0</v>
      </c>
      <c r="N46" s="2">
        <v>0</v>
      </c>
      <c r="O46" s="2">
        <v>0</v>
      </c>
      <c r="P46" s="2">
        <v>0</v>
      </c>
      <c r="Q46" s="2">
        <v>0</v>
      </c>
      <c r="R46" s="2">
        <v>0</v>
      </c>
      <c r="S46" s="2">
        <v>0</v>
      </c>
      <c r="T46" s="2">
        <v>0</v>
      </c>
      <c r="U46" s="2">
        <v>0</v>
      </c>
      <c r="V46" s="2">
        <v>0</v>
      </c>
      <c r="W46" s="2">
        <v>0</v>
      </c>
      <c r="X46" s="2">
        <v>0</v>
      </c>
      <c r="Y46" s="2">
        <v>0</v>
      </c>
      <c r="Z46" s="2">
        <v>0</v>
      </c>
      <c r="AA46" s="2">
        <v>0</v>
      </c>
      <c r="AB46" s="2">
        <v>0</v>
      </c>
      <c r="AC46" s="2">
        <v>0</v>
      </c>
      <c r="AD46" s="2">
        <v>0</v>
      </c>
      <c r="AE46" s="2">
        <v>13.22</v>
      </c>
      <c r="AF46" s="2">
        <v>0</v>
      </c>
      <c r="AG46" s="2">
        <v>0</v>
      </c>
      <c r="AH46" s="2">
        <v>0</v>
      </c>
      <c r="AI46" s="2">
        <v>0</v>
      </c>
      <c r="AJ46" s="2">
        <v>0</v>
      </c>
      <c r="AK46" s="2">
        <v>0</v>
      </c>
      <c r="AL46" s="2">
        <v>13.66</v>
      </c>
      <c r="AM46" s="2">
        <v>0</v>
      </c>
      <c r="AN46" s="2">
        <v>0</v>
      </c>
      <c r="AO46" s="2">
        <v>0</v>
      </c>
      <c r="AP46" s="2">
        <v>0</v>
      </c>
      <c r="AQ46" s="2">
        <v>0</v>
      </c>
      <c r="AR46" s="2">
        <v>0</v>
      </c>
      <c r="AS46" s="2">
        <v>13.66</v>
      </c>
      <c r="AT46" s="2">
        <v>0</v>
      </c>
      <c r="AU46" s="2">
        <v>0</v>
      </c>
      <c r="AV46" s="2">
        <v>0</v>
      </c>
      <c r="AW46" s="2">
        <v>0</v>
      </c>
      <c r="AX46" s="2">
        <v>0</v>
      </c>
      <c r="AY46" s="2">
        <v>0</v>
      </c>
      <c r="AZ46" s="2">
        <v>13.66</v>
      </c>
      <c r="BA46" s="2">
        <v>13.66</v>
      </c>
      <c r="BB46" s="2">
        <v>0</v>
      </c>
      <c r="BC46" s="2">
        <v>13.66</v>
      </c>
      <c r="BD46" s="2">
        <v>0</v>
      </c>
      <c r="BE46" s="2">
        <v>0</v>
      </c>
      <c r="BF46" s="2">
        <v>0</v>
      </c>
      <c r="BG46" s="2">
        <v>13.66</v>
      </c>
      <c r="BH46" s="2">
        <v>13.66</v>
      </c>
      <c r="BI46" s="2">
        <v>0</v>
      </c>
      <c r="BJ46" s="2">
        <v>13.66</v>
      </c>
      <c r="BK46" s="2">
        <v>0</v>
      </c>
      <c r="BL46" s="2">
        <v>0</v>
      </c>
      <c r="BM46" s="2">
        <v>0</v>
      </c>
      <c r="BN46" s="2">
        <v>13.66</v>
      </c>
      <c r="BO46" s="2">
        <v>13.66</v>
      </c>
      <c r="BP46" s="2">
        <v>0</v>
      </c>
      <c r="BQ46" s="2">
        <v>13.66</v>
      </c>
      <c r="BR46" s="2">
        <v>0</v>
      </c>
      <c r="BS46" s="2">
        <v>0</v>
      </c>
      <c r="BT46" s="2">
        <v>0</v>
      </c>
      <c r="BU46" s="2">
        <v>13.66</v>
      </c>
      <c r="BV46" s="2">
        <v>13.66</v>
      </c>
      <c r="BW46" s="2">
        <v>0</v>
      </c>
      <c r="BX46" s="2">
        <v>13.66</v>
      </c>
      <c r="BY46" s="2">
        <v>0</v>
      </c>
      <c r="BZ46" s="2">
        <v>0</v>
      </c>
      <c r="CA46" s="2">
        <v>0</v>
      </c>
      <c r="CB46" s="2">
        <v>13.66</v>
      </c>
      <c r="CC46" s="2">
        <v>13.66</v>
      </c>
      <c r="CD46" s="2">
        <v>0</v>
      </c>
      <c r="CE46" s="2">
        <v>13.66</v>
      </c>
      <c r="CF46" s="2">
        <v>0</v>
      </c>
      <c r="CG46" s="2">
        <v>0</v>
      </c>
      <c r="CH46" s="2">
        <v>0</v>
      </c>
      <c r="CI46" s="24">
        <v>108.84</v>
      </c>
      <c r="CJ46" s="24">
        <v>68.3</v>
      </c>
      <c r="CK46" s="24">
        <v>0</v>
      </c>
      <c r="CL46" s="24">
        <v>68.3</v>
      </c>
      <c r="CM46" s="24">
        <v>0</v>
      </c>
      <c r="CN46" s="24">
        <v>0</v>
      </c>
      <c r="CO46" s="24">
        <v>0</v>
      </c>
    </row>
    <row r="47" spans="1:93" x14ac:dyDescent="0.3">
      <c r="A47" s="1" t="s">
        <v>43</v>
      </c>
      <c r="B47" s="1" t="s">
        <v>39</v>
      </c>
      <c r="C47" s="2">
        <v>99.14</v>
      </c>
      <c r="D47" s="2">
        <v>83.11</v>
      </c>
      <c r="E47" s="2">
        <v>0.01</v>
      </c>
      <c r="F47" s="2">
        <v>83.1</v>
      </c>
      <c r="G47" s="2">
        <v>0</v>
      </c>
      <c r="H47" s="2">
        <v>0</v>
      </c>
      <c r="I47" s="2">
        <v>0</v>
      </c>
      <c r="J47" s="2">
        <v>112.75</v>
      </c>
      <c r="K47" s="2">
        <v>106.55</v>
      </c>
      <c r="L47" s="2">
        <v>0</v>
      </c>
      <c r="M47" s="2">
        <v>106.55</v>
      </c>
      <c r="N47" s="2">
        <v>0</v>
      </c>
      <c r="O47" s="2">
        <v>0</v>
      </c>
      <c r="P47" s="2">
        <v>0</v>
      </c>
      <c r="Q47" s="2">
        <v>113.41</v>
      </c>
      <c r="R47" s="2">
        <v>106.55</v>
      </c>
      <c r="S47" s="2">
        <v>0</v>
      </c>
      <c r="T47" s="2">
        <v>106.55</v>
      </c>
      <c r="U47" s="2">
        <v>0</v>
      </c>
      <c r="V47" s="2">
        <v>0</v>
      </c>
      <c r="W47" s="2">
        <v>0</v>
      </c>
      <c r="X47" s="2">
        <v>113.41</v>
      </c>
      <c r="Y47" s="2">
        <v>106.55</v>
      </c>
      <c r="Z47" s="2">
        <v>0</v>
      </c>
      <c r="AA47" s="2">
        <v>106.55</v>
      </c>
      <c r="AB47" s="2">
        <v>0</v>
      </c>
      <c r="AC47" s="2">
        <v>0</v>
      </c>
      <c r="AD47" s="2">
        <v>0</v>
      </c>
      <c r="AE47" s="2">
        <v>106.41</v>
      </c>
      <c r="AF47" s="2">
        <v>99.55</v>
      </c>
      <c r="AG47" s="2">
        <v>0</v>
      </c>
      <c r="AH47" s="2">
        <v>99.55</v>
      </c>
      <c r="AI47" s="2">
        <v>0</v>
      </c>
      <c r="AJ47" s="2">
        <v>0</v>
      </c>
      <c r="AK47" s="2">
        <v>0</v>
      </c>
      <c r="AL47" s="2">
        <v>-127.72</v>
      </c>
      <c r="AM47" s="2">
        <v>-59.28</v>
      </c>
      <c r="AN47" s="2">
        <v>0</v>
      </c>
      <c r="AO47" s="2">
        <v>-59.28</v>
      </c>
      <c r="AP47" s="2">
        <v>0</v>
      </c>
      <c r="AQ47" s="2">
        <v>0</v>
      </c>
      <c r="AR47" s="2">
        <v>0</v>
      </c>
      <c r="AS47" s="2">
        <v>-4.8099999999999996</v>
      </c>
      <c r="AT47" s="2">
        <v>106.55</v>
      </c>
      <c r="AU47" s="2">
        <v>0</v>
      </c>
      <c r="AV47" s="2">
        <v>106.55</v>
      </c>
      <c r="AW47" s="2">
        <v>0</v>
      </c>
      <c r="AX47" s="2">
        <v>0</v>
      </c>
      <c r="AY47" s="2">
        <v>0</v>
      </c>
      <c r="AZ47" s="2">
        <v>113.41</v>
      </c>
      <c r="BA47" s="2">
        <v>106.55</v>
      </c>
      <c r="BB47" s="2">
        <v>0</v>
      </c>
      <c r="BC47" s="2">
        <v>106.55</v>
      </c>
      <c r="BD47" s="2">
        <v>0</v>
      </c>
      <c r="BE47" s="2">
        <v>0</v>
      </c>
      <c r="BF47" s="2">
        <v>0</v>
      </c>
      <c r="BG47" s="2">
        <v>113.41</v>
      </c>
      <c r="BH47" s="2">
        <v>106.55</v>
      </c>
      <c r="BI47" s="2">
        <v>0</v>
      </c>
      <c r="BJ47" s="2">
        <v>106.55</v>
      </c>
      <c r="BK47" s="2">
        <v>0</v>
      </c>
      <c r="BL47" s="2">
        <v>0</v>
      </c>
      <c r="BM47" s="2">
        <v>0</v>
      </c>
      <c r="BN47" s="2">
        <v>113.41</v>
      </c>
      <c r="BO47" s="2">
        <v>106.55</v>
      </c>
      <c r="BP47" s="2">
        <v>0</v>
      </c>
      <c r="BQ47" s="2">
        <v>106.55</v>
      </c>
      <c r="BR47" s="2">
        <v>0</v>
      </c>
      <c r="BS47" s="2">
        <v>0</v>
      </c>
      <c r="BT47" s="2">
        <v>0</v>
      </c>
      <c r="BU47" s="2">
        <v>781.62</v>
      </c>
      <c r="BV47" s="2">
        <v>774.76</v>
      </c>
      <c r="BW47" s="2">
        <v>668.21</v>
      </c>
      <c r="BX47" s="2">
        <v>106.55</v>
      </c>
      <c r="BY47" s="2">
        <v>0</v>
      </c>
      <c r="BZ47" s="2">
        <v>0</v>
      </c>
      <c r="CA47" s="2">
        <v>0</v>
      </c>
      <c r="CB47" s="2">
        <v>106.55</v>
      </c>
      <c r="CC47" s="2">
        <v>106.55</v>
      </c>
      <c r="CD47" s="2">
        <v>0</v>
      </c>
      <c r="CE47" s="2">
        <v>72.31</v>
      </c>
      <c r="CF47" s="2">
        <v>34.24</v>
      </c>
      <c r="CG47" s="2">
        <v>0</v>
      </c>
      <c r="CH47" s="2">
        <v>0</v>
      </c>
      <c r="CI47" s="24">
        <v>1640.99</v>
      </c>
      <c r="CJ47" s="24">
        <v>1750.54</v>
      </c>
      <c r="CK47" s="24">
        <v>668.22</v>
      </c>
      <c r="CL47" s="24">
        <v>1048.08</v>
      </c>
      <c r="CM47" s="24">
        <v>34.24</v>
      </c>
      <c r="CN47" s="24">
        <v>0</v>
      </c>
      <c r="CO47" s="24">
        <v>0</v>
      </c>
    </row>
    <row r="48" spans="1:93" x14ac:dyDescent="0.3">
      <c r="A48" s="1" t="s">
        <v>43</v>
      </c>
      <c r="B48" s="1" t="s">
        <v>40</v>
      </c>
      <c r="C48" s="2">
        <v>45504.33</v>
      </c>
      <c r="D48" s="2">
        <v>6465.15</v>
      </c>
      <c r="E48" s="2">
        <v>14.22</v>
      </c>
      <c r="F48" s="2">
        <v>6431.19</v>
      </c>
      <c r="G48" s="2">
        <v>6.66</v>
      </c>
      <c r="H48" s="2">
        <v>13.08</v>
      </c>
      <c r="I48" s="2">
        <v>0</v>
      </c>
      <c r="J48" s="2">
        <v>57648.91</v>
      </c>
      <c r="K48" s="2">
        <v>9093.92</v>
      </c>
      <c r="L48" s="2">
        <v>0</v>
      </c>
      <c r="M48" s="2">
        <v>9073.34</v>
      </c>
      <c r="N48" s="2">
        <v>6.86</v>
      </c>
      <c r="O48" s="2">
        <v>13.72</v>
      </c>
      <c r="P48" s="2">
        <v>0</v>
      </c>
      <c r="Q48" s="2">
        <v>57886.16</v>
      </c>
      <c r="R48" s="2">
        <v>8510.36</v>
      </c>
      <c r="S48" s="2">
        <v>0</v>
      </c>
      <c r="T48" s="2">
        <v>8489.7800000000007</v>
      </c>
      <c r="U48" s="2">
        <v>6.86</v>
      </c>
      <c r="V48" s="2">
        <v>13.72</v>
      </c>
      <c r="W48" s="2">
        <v>0</v>
      </c>
      <c r="X48" s="2">
        <v>62165.86</v>
      </c>
      <c r="Y48" s="2">
        <v>8700.11</v>
      </c>
      <c r="Z48" s="2">
        <v>0</v>
      </c>
      <c r="AA48" s="2">
        <v>8686.39</v>
      </c>
      <c r="AB48" s="2">
        <v>0</v>
      </c>
      <c r="AC48" s="2">
        <v>13.72</v>
      </c>
      <c r="AD48" s="2">
        <v>0</v>
      </c>
      <c r="AE48" s="2">
        <v>59670.23</v>
      </c>
      <c r="AF48" s="2">
        <v>8428.2000000000007</v>
      </c>
      <c r="AG48" s="2">
        <v>0</v>
      </c>
      <c r="AH48" s="2">
        <v>8280.3700000000008</v>
      </c>
      <c r="AI48" s="2">
        <v>42.93</v>
      </c>
      <c r="AJ48" s="2">
        <v>104.9</v>
      </c>
      <c r="AK48" s="2">
        <v>0</v>
      </c>
      <c r="AL48" s="2">
        <v>70653.19</v>
      </c>
      <c r="AM48" s="2">
        <v>9308</v>
      </c>
      <c r="AN48" s="2">
        <v>0</v>
      </c>
      <c r="AO48" s="2">
        <v>9239.4</v>
      </c>
      <c r="AP48" s="2">
        <v>34.299999999999997</v>
      </c>
      <c r="AQ48" s="2">
        <v>34.299999999999997</v>
      </c>
      <c r="AR48" s="2">
        <v>0</v>
      </c>
      <c r="AS48" s="2">
        <v>65027.61</v>
      </c>
      <c r="AT48" s="2">
        <v>8878.06</v>
      </c>
      <c r="AU48" s="2">
        <v>0</v>
      </c>
      <c r="AV48" s="2">
        <v>8802.3799999999992</v>
      </c>
      <c r="AW48" s="2">
        <v>41.38</v>
      </c>
      <c r="AX48" s="2">
        <v>34.299999999999997</v>
      </c>
      <c r="AY48" s="2">
        <v>0</v>
      </c>
      <c r="AZ48" s="2">
        <v>74249.06</v>
      </c>
      <c r="BA48" s="2">
        <v>13891.33</v>
      </c>
      <c r="BB48" s="2">
        <v>0</v>
      </c>
      <c r="BC48" s="2">
        <v>13413.21</v>
      </c>
      <c r="BD48" s="2">
        <v>450.68</v>
      </c>
      <c r="BE48" s="2">
        <v>27.44</v>
      </c>
      <c r="BF48" s="2">
        <v>0</v>
      </c>
      <c r="BG48" s="2">
        <v>67283.13</v>
      </c>
      <c r="BH48" s="2">
        <v>2947.28</v>
      </c>
      <c r="BI48" s="2">
        <v>26.03</v>
      </c>
      <c r="BJ48" s="2">
        <v>2398.4699999999998</v>
      </c>
      <c r="BK48" s="2">
        <v>509.06</v>
      </c>
      <c r="BL48" s="2">
        <v>13.72</v>
      </c>
      <c r="BM48" s="2">
        <v>0</v>
      </c>
      <c r="BN48" s="2">
        <v>62003.44</v>
      </c>
      <c r="BO48" s="2">
        <v>2773.77</v>
      </c>
      <c r="BP48" s="2">
        <v>0</v>
      </c>
      <c r="BQ48" s="2">
        <v>2291.71</v>
      </c>
      <c r="BR48" s="2">
        <v>482.06</v>
      </c>
      <c r="BS48" s="2">
        <v>0</v>
      </c>
      <c r="BT48" s="2">
        <v>0</v>
      </c>
      <c r="BU48" s="2">
        <v>62636.61</v>
      </c>
      <c r="BV48" s="2">
        <v>2697.85</v>
      </c>
      <c r="BW48" s="2">
        <v>0</v>
      </c>
      <c r="BX48" s="2">
        <v>2202.19</v>
      </c>
      <c r="BY48" s="2">
        <v>495.66</v>
      </c>
      <c r="BZ48" s="2">
        <v>0</v>
      </c>
      <c r="CA48" s="2">
        <v>0</v>
      </c>
      <c r="CB48" s="2">
        <v>65297.120000000003</v>
      </c>
      <c r="CC48" s="2">
        <v>5847.01</v>
      </c>
      <c r="CD48" s="2">
        <v>0</v>
      </c>
      <c r="CE48" s="2">
        <v>3522.95</v>
      </c>
      <c r="CF48" s="2">
        <v>2324.06</v>
      </c>
      <c r="CG48" s="2">
        <v>0</v>
      </c>
      <c r="CH48" s="2">
        <v>0</v>
      </c>
      <c r="CI48" s="24">
        <v>750025.65</v>
      </c>
      <c r="CJ48" s="24">
        <v>87541.04</v>
      </c>
      <c r="CK48" s="24">
        <v>40.25</v>
      </c>
      <c r="CL48" s="24">
        <v>82831.38</v>
      </c>
      <c r="CM48" s="24">
        <v>4400.51</v>
      </c>
      <c r="CN48" s="24">
        <v>268.89999999999998</v>
      </c>
      <c r="CO48" s="24">
        <v>0</v>
      </c>
    </row>
    <row r="49" spans="3:93" x14ac:dyDescent="0.3">
      <c r="C49" s="3">
        <f>SUM(C35:C48)</f>
        <v>575879.50000000012</v>
      </c>
      <c r="D49" s="3">
        <f t="shared" ref="D49:BO49" si="4">SUM(D35:D48)</f>
        <v>320158.77</v>
      </c>
      <c r="E49" s="3">
        <f t="shared" si="4"/>
        <v>20032.63</v>
      </c>
      <c r="F49" s="3">
        <f t="shared" si="4"/>
        <v>278889.67999999993</v>
      </c>
      <c r="G49" s="3">
        <f t="shared" si="4"/>
        <v>13469.35</v>
      </c>
      <c r="H49" s="3">
        <f t="shared" si="4"/>
        <v>7767.11</v>
      </c>
      <c r="I49" s="3">
        <f t="shared" si="4"/>
        <v>0</v>
      </c>
      <c r="J49" s="3">
        <f t="shared" si="4"/>
        <v>594155.17000000016</v>
      </c>
      <c r="K49" s="3">
        <f t="shared" si="4"/>
        <v>380147.95</v>
      </c>
      <c r="L49" s="3">
        <f t="shared" si="4"/>
        <v>12443.380000000001</v>
      </c>
      <c r="M49" s="3">
        <f t="shared" si="4"/>
        <v>341286.87000000005</v>
      </c>
      <c r="N49" s="3">
        <f t="shared" si="4"/>
        <v>17296.940000000002</v>
      </c>
      <c r="O49" s="3">
        <f t="shared" si="4"/>
        <v>9120.76</v>
      </c>
      <c r="P49" s="3">
        <f t="shared" si="4"/>
        <v>0</v>
      </c>
      <c r="Q49" s="3">
        <f t="shared" si="4"/>
        <v>683001.93</v>
      </c>
      <c r="R49" s="3">
        <f t="shared" si="4"/>
        <v>353285.81</v>
      </c>
      <c r="S49" s="3">
        <f t="shared" si="4"/>
        <v>9815.57</v>
      </c>
      <c r="T49" s="3">
        <f t="shared" si="4"/>
        <v>315928.84000000008</v>
      </c>
      <c r="U49" s="3">
        <f t="shared" si="4"/>
        <v>18092.120000000003</v>
      </c>
      <c r="V49" s="3">
        <f t="shared" si="4"/>
        <v>9449.2799999999988</v>
      </c>
      <c r="W49" s="3">
        <f t="shared" si="4"/>
        <v>0</v>
      </c>
      <c r="X49" s="3">
        <f t="shared" si="4"/>
        <v>689723.41000000015</v>
      </c>
      <c r="Y49" s="3">
        <f t="shared" si="4"/>
        <v>371778.07999999984</v>
      </c>
      <c r="Z49" s="3">
        <f t="shared" si="4"/>
        <v>9062</v>
      </c>
      <c r="AA49" s="3">
        <f t="shared" si="4"/>
        <v>333308.59999999992</v>
      </c>
      <c r="AB49" s="3">
        <f t="shared" si="4"/>
        <v>19498.650000000001</v>
      </c>
      <c r="AC49" s="3">
        <f t="shared" si="4"/>
        <v>9908.8299999999981</v>
      </c>
      <c r="AD49" s="3">
        <f t="shared" si="4"/>
        <v>0</v>
      </c>
      <c r="AE49" s="3">
        <f t="shared" si="4"/>
        <v>707355.67999999993</v>
      </c>
      <c r="AF49" s="3">
        <f t="shared" si="4"/>
        <v>410831.69</v>
      </c>
      <c r="AG49" s="3">
        <f t="shared" si="4"/>
        <v>5876.7000000000007</v>
      </c>
      <c r="AH49" s="3">
        <f t="shared" si="4"/>
        <v>363964.67</v>
      </c>
      <c r="AI49" s="3">
        <f t="shared" si="4"/>
        <v>27152.28</v>
      </c>
      <c r="AJ49" s="3">
        <f t="shared" si="4"/>
        <v>13838.04</v>
      </c>
      <c r="AK49" s="3">
        <f t="shared" si="4"/>
        <v>0</v>
      </c>
      <c r="AL49" s="3">
        <f t="shared" si="4"/>
        <v>1239508.4099999999</v>
      </c>
      <c r="AM49" s="3">
        <f t="shared" si="4"/>
        <v>829940.32000000007</v>
      </c>
      <c r="AN49" s="3">
        <f t="shared" si="4"/>
        <v>3671.48</v>
      </c>
      <c r="AO49" s="3">
        <f t="shared" si="4"/>
        <v>758845.59</v>
      </c>
      <c r="AP49" s="3">
        <f t="shared" si="4"/>
        <v>44650.460000000006</v>
      </c>
      <c r="AQ49" s="3">
        <f t="shared" si="4"/>
        <v>22772.79</v>
      </c>
      <c r="AR49" s="3">
        <f t="shared" si="4"/>
        <v>0</v>
      </c>
      <c r="AS49" s="3">
        <f t="shared" si="4"/>
        <v>1114128.3400000001</v>
      </c>
      <c r="AT49" s="3">
        <f t="shared" si="4"/>
        <v>745195.76000000013</v>
      </c>
      <c r="AU49" s="3">
        <f t="shared" si="4"/>
        <v>2190.39</v>
      </c>
      <c r="AV49" s="3">
        <f t="shared" si="4"/>
        <v>683171.2300000001</v>
      </c>
      <c r="AW49" s="3">
        <f t="shared" si="4"/>
        <v>38158.370000000003</v>
      </c>
      <c r="AX49" s="3">
        <f t="shared" si="4"/>
        <v>21675.77</v>
      </c>
      <c r="AY49" s="3">
        <f t="shared" si="4"/>
        <v>0</v>
      </c>
      <c r="AZ49" s="3">
        <f t="shared" si="4"/>
        <v>1186761.1599999997</v>
      </c>
      <c r="BA49" s="3">
        <f t="shared" si="4"/>
        <v>808513.44000000006</v>
      </c>
      <c r="BB49" s="3">
        <f t="shared" si="4"/>
        <v>1679.92</v>
      </c>
      <c r="BC49" s="3">
        <f t="shared" si="4"/>
        <v>736680.02</v>
      </c>
      <c r="BD49" s="3">
        <f t="shared" si="4"/>
        <v>45062.330000000009</v>
      </c>
      <c r="BE49" s="3">
        <f t="shared" si="4"/>
        <v>25091.170000000002</v>
      </c>
      <c r="BF49" s="3">
        <f t="shared" si="4"/>
        <v>0</v>
      </c>
      <c r="BG49" s="3">
        <f t="shared" si="4"/>
        <v>1134598.17</v>
      </c>
      <c r="BH49" s="3">
        <f t="shared" si="4"/>
        <v>766351.17000000016</v>
      </c>
      <c r="BI49" s="3">
        <f t="shared" si="4"/>
        <v>1801.79</v>
      </c>
      <c r="BJ49" s="3">
        <f t="shared" si="4"/>
        <v>679540.09000000008</v>
      </c>
      <c r="BK49" s="3">
        <f t="shared" si="4"/>
        <v>56542.270000000004</v>
      </c>
      <c r="BL49" s="3">
        <f t="shared" si="4"/>
        <v>28467.019999999997</v>
      </c>
      <c r="BM49" s="3">
        <f t="shared" si="4"/>
        <v>0</v>
      </c>
      <c r="BN49" s="3">
        <f t="shared" si="4"/>
        <v>1100988.97</v>
      </c>
      <c r="BO49" s="3">
        <f t="shared" si="4"/>
        <v>745535.11</v>
      </c>
      <c r="BP49" s="3">
        <f t="shared" ref="BP49:CO49" si="5">SUM(BP35:BP48)</f>
        <v>13480.910000000002</v>
      </c>
      <c r="BQ49" s="3">
        <f t="shared" si="5"/>
        <v>637604.11</v>
      </c>
      <c r="BR49" s="3">
        <f t="shared" si="5"/>
        <v>67843.63</v>
      </c>
      <c r="BS49" s="3">
        <f t="shared" si="5"/>
        <v>26606.46</v>
      </c>
      <c r="BT49" s="3">
        <f t="shared" si="5"/>
        <v>0</v>
      </c>
      <c r="BU49" s="3">
        <f t="shared" si="5"/>
        <v>1072099.33</v>
      </c>
      <c r="BV49" s="3">
        <f t="shared" si="5"/>
        <v>792098.34</v>
      </c>
      <c r="BW49" s="3">
        <f t="shared" si="5"/>
        <v>1979.88</v>
      </c>
      <c r="BX49" s="3">
        <f t="shared" si="5"/>
        <v>598055.4800000001</v>
      </c>
      <c r="BY49" s="3">
        <f t="shared" si="5"/>
        <v>165275.35999999999</v>
      </c>
      <c r="BZ49" s="3">
        <f t="shared" si="5"/>
        <v>26787.62</v>
      </c>
      <c r="CA49" s="3">
        <f t="shared" si="5"/>
        <v>0</v>
      </c>
      <c r="CB49" s="3">
        <f t="shared" si="5"/>
        <v>1133828.68</v>
      </c>
      <c r="CC49" s="3">
        <f t="shared" si="5"/>
        <v>745979.22</v>
      </c>
      <c r="CD49" s="3">
        <f t="shared" si="5"/>
        <v>1119.6299999999999</v>
      </c>
      <c r="CE49" s="3">
        <f t="shared" si="5"/>
        <v>189721.77000000005</v>
      </c>
      <c r="CF49" s="3">
        <f t="shared" si="5"/>
        <v>526345.19000000006</v>
      </c>
      <c r="CG49" s="3">
        <f t="shared" si="5"/>
        <v>28792.63</v>
      </c>
      <c r="CH49" s="3">
        <f t="shared" si="5"/>
        <v>0</v>
      </c>
      <c r="CI49" s="25">
        <f t="shared" si="5"/>
        <v>11232028.75</v>
      </c>
      <c r="CJ49" s="25">
        <f t="shared" si="5"/>
        <v>7269815.6599999992</v>
      </c>
      <c r="CK49" s="25">
        <f t="shared" si="5"/>
        <v>83154.280000000013</v>
      </c>
      <c r="CL49" s="25">
        <f t="shared" si="5"/>
        <v>5916996.9500000002</v>
      </c>
      <c r="CM49" s="25">
        <f t="shared" si="5"/>
        <v>1039386.9499999997</v>
      </c>
      <c r="CN49" s="25">
        <f t="shared" si="5"/>
        <v>230277.47999999998</v>
      </c>
      <c r="CO49" s="25">
        <f t="shared" si="5"/>
        <v>0</v>
      </c>
    </row>
    <row r="50" spans="3:93" x14ac:dyDescent="0.3">
      <c r="C50" s="3">
        <f>SUM(C35:C49)</f>
        <v>1151759.0000000002</v>
      </c>
      <c r="D50" s="3">
        <f t="shared" ref="D50:BO50" si="6">SUM(D35:D49)</f>
        <v>640317.54</v>
      </c>
      <c r="E50" s="3">
        <f t="shared" si="6"/>
        <v>40065.26</v>
      </c>
      <c r="F50" s="3">
        <f t="shared" si="6"/>
        <v>557779.35999999987</v>
      </c>
      <c r="G50" s="3">
        <f t="shared" si="6"/>
        <v>26938.7</v>
      </c>
      <c r="H50" s="3">
        <f t="shared" si="6"/>
        <v>15534.22</v>
      </c>
      <c r="I50" s="3">
        <f t="shared" si="6"/>
        <v>0</v>
      </c>
      <c r="J50" s="3">
        <f t="shared" si="6"/>
        <v>1188310.3400000003</v>
      </c>
      <c r="K50" s="3">
        <f t="shared" si="6"/>
        <v>760295.9</v>
      </c>
      <c r="L50" s="3">
        <f t="shared" si="6"/>
        <v>24886.760000000002</v>
      </c>
      <c r="M50" s="3">
        <f t="shared" si="6"/>
        <v>682573.74000000011</v>
      </c>
      <c r="N50" s="3">
        <f t="shared" si="6"/>
        <v>34593.880000000005</v>
      </c>
      <c r="O50" s="3">
        <f t="shared" si="6"/>
        <v>18241.52</v>
      </c>
      <c r="P50" s="3">
        <f t="shared" si="6"/>
        <v>0</v>
      </c>
      <c r="Q50" s="3">
        <f t="shared" si="6"/>
        <v>1366003.86</v>
      </c>
      <c r="R50" s="3">
        <f t="shared" si="6"/>
        <v>706571.62</v>
      </c>
      <c r="S50" s="3">
        <f t="shared" si="6"/>
        <v>19631.14</v>
      </c>
      <c r="T50" s="3">
        <f t="shared" si="6"/>
        <v>631857.68000000017</v>
      </c>
      <c r="U50" s="3">
        <f t="shared" si="6"/>
        <v>36184.240000000005</v>
      </c>
      <c r="V50" s="3">
        <f t="shared" si="6"/>
        <v>18898.559999999998</v>
      </c>
      <c r="W50" s="3">
        <f t="shared" si="6"/>
        <v>0</v>
      </c>
      <c r="X50" s="3">
        <f t="shared" si="6"/>
        <v>1379446.8200000003</v>
      </c>
      <c r="Y50" s="3">
        <f t="shared" si="6"/>
        <v>743556.15999999968</v>
      </c>
      <c r="Z50" s="3">
        <f t="shared" si="6"/>
        <v>18124</v>
      </c>
      <c r="AA50" s="3">
        <f t="shared" si="6"/>
        <v>666617.19999999984</v>
      </c>
      <c r="AB50" s="3">
        <f t="shared" si="6"/>
        <v>38997.300000000003</v>
      </c>
      <c r="AC50" s="3">
        <f t="shared" si="6"/>
        <v>19817.659999999996</v>
      </c>
      <c r="AD50" s="3">
        <f t="shared" si="6"/>
        <v>0</v>
      </c>
      <c r="AE50" s="3">
        <f t="shared" si="6"/>
        <v>1414711.3599999999</v>
      </c>
      <c r="AF50" s="3">
        <f t="shared" si="6"/>
        <v>821663.38</v>
      </c>
      <c r="AG50" s="3">
        <f t="shared" si="6"/>
        <v>11753.400000000001</v>
      </c>
      <c r="AH50" s="3">
        <f t="shared" si="6"/>
        <v>727929.34</v>
      </c>
      <c r="AI50" s="3">
        <f t="shared" si="6"/>
        <v>54304.56</v>
      </c>
      <c r="AJ50" s="3">
        <f t="shared" si="6"/>
        <v>27676.080000000002</v>
      </c>
      <c r="AK50" s="3">
        <f t="shared" si="6"/>
        <v>0</v>
      </c>
      <c r="AL50" s="3">
        <f t="shared" si="6"/>
        <v>2479016.8199999998</v>
      </c>
      <c r="AM50" s="3">
        <f t="shared" si="6"/>
        <v>1659880.6400000001</v>
      </c>
      <c r="AN50" s="3">
        <f t="shared" si="6"/>
        <v>7342.96</v>
      </c>
      <c r="AO50" s="3">
        <f t="shared" si="6"/>
        <v>1517691.18</v>
      </c>
      <c r="AP50" s="3">
        <f t="shared" si="6"/>
        <v>89300.920000000013</v>
      </c>
      <c r="AQ50" s="3">
        <f t="shared" si="6"/>
        <v>45545.58</v>
      </c>
      <c r="AR50" s="3">
        <f t="shared" si="6"/>
        <v>0</v>
      </c>
      <c r="AS50" s="3">
        <f t="shared" si="6"/>
        <v>2228256.6800000002</v>
      </c>
      <c r="AT50" s="3">
        <f t="shared" si="6"/>
        <v>1490391.5200000003</v>
      </c>
      <c r="AU50" s="3">
        <f t="shared" si="6"/>
        <v>4380.78</v>
      </c>
      <c r="AV50" s="3">
        <f t="shared" si="6"/>
        <v>1366342.4600000002</v>
      </c>
      <c r="AW50" s="3">
        <f t="shared" si="6"/>
        <v>76316.740000000005</v>
      </c>
      <c r="AX50" s="3">
        <f t="shared" si="6"/>
        <v>43351.54</v>
      </c>
      <c r="AY50" s="3">
        <f t="shared" si="6"/>
        <v>0</v>
      </c>
      <c r="AZ50" s="3">
        <f t="shared" si="6"/>
        <v>2373522.3199999994</v>
      </c>
      <c r="BA50" s="3">
        <f t="shared" si="6"/>
        <v>1617026.8800000001</v>
      </c>
      <c r="BB50" s="3">
        <f t="shared" si="6"/>
        <v>3359.84</v>
      </c>
      <c r="BC50" s="3">
        <f t="shared" si="6"/>
        <v>1473360.04</v>
      </c>
      <c r="BD50" s="3">
        <f t="shared" si="6"/>
        <v>90124.660000000018</v>
      </c>
      <c r="BE50" s="3">
        <f t="shared" si="6"/>
        <v>50182.340000000004</v>
      </c>
      <c r="BF50" s="3">
        <f t="shared" si="6"/>
        <v>0</v>
      </c>
      <c r="BG50" s="3">
        <f t="shared" si="6"/>
        <v>2269196.34</v>
      </c>
      <c r="BH50" s="3">
        <f t="shared" si="6"/>
        <v>1532702.3400000003</v>
      </c>
      <c r="BI50" s="3">
        <f t="shared" si="6"/>
        <v>3603.58</v>
      </c>
      <c r="BJ50" s="3">
        <f t="shared" si="6"/>
        <v>1359080.1800000002</v>
      </c>
      <c r="BK50" s="3">
        <f t="shared" si="6"/>
        <v>113084.54000000001</v>
      </c>
      <c r="BL50" s="3">
        <f t="shared" si="6"/>
        <v>56934.039999999994</v>
      </c>
      <c r="BM50" s="3">
        <f t="shared" si="6"/>
        <v>0</v>
      </c>
      <c r="BN50" s="3">
        <f t="shared" si="6"/>
        <v>2201977.94</v>
      </c>
      <c r="BO50" s="3">
        <f t="shared" si="6"/>
        <v>1491070.22</v>
      </c>
      <c r="BP50" s="3">
        <f t="shared" ref="BP50:CO50" si="7">SUM(BP35:BP49)</f>
        <v>26961.820000000003</v>
      </c>
      <c r="BQ50" s="3">
        <f t="shared" si="7"/>
        <v>1275208.22</v>
      </c>
      <c r="BR50" s="3">
        <f t="shared" si="7"/>
        <v>135687.26</v>
      </c>
      <c r="BS50" s="3">
        <f t="shared" si="7"/>
        <v>53212.92</v>
      </c>
      <c r="BT50" s="3">
        <f t="shared" si="7"/>
        <v>0</v>
      </c>
      <c r="BU50" s="3">
        <f t="shared" si="7"/>
        <v>2144198.66</v>
      </c>
      <c r="BV50" s="3">
        <f t="shared" si="7"/>
        <v>1584196.68</v>
      </c>
      <c r="BW50" s="3">
        <f t="shared" si="7"/>
        <v>3959.76</v>
      </c>
      <c r="BX50" s="3">
        <f t="shared" si="7"/>
        <v>1196110.9600000002</v>
      </c>
      <c r="BY50" s="3">
        <f t="shared" si="7"/>
        <v>330550.71999999997</v>
      </c>
      <c r="BZ50" s="3">
        <f t="shared" si="7"/>
        <v>53575.24</v>
      </c>
      <c r="CA50" s="3">
        <f t="shared" si="7"/>
        <v>0</v>
      </c>
      <c r="CB50" s="3">
        <f t="shared" si="7"/>
        <v>2267657.36</v>
      </c>
      <c r="CC50" s="3">
        <f t="shared" si="7"/>
        <v>1491958.44</v>
      </c>
      <c r="CD50" s="3">
        <f t="shared" si="7"/>
        <v>2239.2599999999998</v>
      </c>
      <c r="CE50" s="3">
        <f t="shared" si="7"/>
        <v>379443.5400000001</v>
      </c>
      <c r="CF50" s="3">
        <f t="shared" si="7"/>
        <v>1052690.3800000001</v>
      </c>
      <c r="CG50" s="3">
        <f t="shared" si="7"/>
        <v>57585.26</v>
      </c>
      <c r="CH50" s="3">
        <f t="shared" si="7"/>
        <v>0</v>
      </c>
      <c r="CI50" s="25">
        <f t="shared" si="7"/>
        <v>22464057.5</v>
      </c>
      <c r="CJ50" s="25">
        <f t="shared" si="7"/>
        <v>14539631.319999998</v>
      </c>
      <c r="CK50" s="25">
        <f t="shared" si="7"/>
        <v>166308.56000000003</v>
      </c>
      <c r="CL50" s="25">
        <f t="shared" si="7"/>
        <v>11833993.9</v>
      </c>
      <c r="CM50" s="25">
        <f t="shared" si="7"/>
        <v>2078773.8999999994</v>
      </c>
      <c r="CN50" s="25">
        <f t="shared" si="7"/>
        <v>460554.95999999996</v>
      </c>
      <c r="CO50" s="25">
        <f t="shared" si="7"/>
        <v>0</v>
      </c>
    </row>
  </sheetData>
  <pageMargins left="0.75" right="0.75" top="1" bottom="1" header="0.5" footer="0.5"/>
  <pageSetup orientation="portrait" horizontalDpi="4294967292" verticalDpi="4294967292" r:id="rId1"/>
  <headerFooter>
    <oddFooter>&amp;RReport 4 (Stormwater Only) Page [Page]</oddFooter>
  </headerFooter>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3366FF"/>
  </sheetPr>
  <dimension ref="A1:CO49"/>
  <sheetViews>
    <sheetView topLeftCell="CH1" workbookViewId="0">
      <selection activeCell="C15" sqref="C15"/>
    </sheetView>
  </sheetViews>
  <sheetFormatPr defaultColWidth="11.19921875" defaultRowHeight="15.6" x14ac:dyDescent="0.3"/>
  <cols>
    <col min="1" max="1" width="9.69921875" bestFit="1" customWidth="1"/>
    <col min="2" max="2" width="28.796875" bestFit="1" customWidth="1"/>
    <col min="3" max="3" width="12.5" bestFit="1" customWidth="1"/>
    <col min="4" max="4" width="13.19921875" bestFit="1" customWidth="1"/>
    <col min="5" max="5" width="18.69921875" bestFit="1" customWidth="1"/>
    <col min="6" max="6" width="20.296875" bestFit="1" customWidth="1"/>
    <col min="7" max="8" width="21.296875" bestFit="1" customWidth="1"/>
    <col min="9" max="9" width="19.69921875" bestFit="1" customWidth="1"/>
    <col min="10" max="10" width="12.5" bestFit="1" customWidth="1"/>
    <col min="11" max="11" width="13.19921875" bestFit="1" customWidth="1"/>
    <col min="12" max="12" width="18.69921875" bestFit="1" customWidth="1"/>
    <col min="13" max="13" width="20.296875" bestFit="1" customWidth="1"/>
    <col min="14" max="15" width="21.296875" bestFit="1" customWidth="1"/>
    <col min="16" max="16" width="19.69921875" bestFit="1" customWidth="1"/>
    <col min="17" max="17" width="14.19921875" bestFit="1" customWidth="1"/>
    <col min="18" max="18" width="13.19921875" bestFit="1" customWidth="1"/>
    <col min="19" max="19" width="18.69921875" bestFit="1" customWidth="1"/>
    <col min="20" max="20" width="20.296875" bestFit="1" customWidth="1"/>
    <col min="21" max="22" width="21.296875" bestFit="1" customWidth="1"/>
    <col min="23" max="23" width="19.69921875" bestFit="1" customWidth="1"/>
    <col min="24" max="24" width="12.5" bestFit="1" customWidth="1"/>
    <col min="25" max="25" width="13.19921875" bestFit="1" customWidth="1"/>
    <col min="26" max="26" width="18.69921875" bestFit="1" customWidth="1"/>
    <col min="27" max="27" width="20.296875" bestFit="1" customWidth="1"/>
    <col min="28" max="29" width="21.296875" bestFit="1" customWidth="1"/>
    <col min="30" max="30" width="19.69921875" bestFit="1" customWidth="1"/>
    <col min="31" max="31" width="14.19921875" bestFit="1" customWidth="1"/>
    <col min="32" max="32" width="13.19921875" bestFit="1" customWidth="1"/>
    <col min="33" max="33" width="18.69921875" bestFit="1" customWidth="1"/>
    <col min="34" max="34" width="20.296875" bestFit="1" customWidth="1"/>
    <col min="35" max="36" width="21.296875" bestFit="1" customWidth="1"/>
    <col min="37" max="37" width="19.69921875" bestFit="1" customWidth="1"/>
    <col min="38" max="38" width="12.5" bestFit="1" customWidth="1"/>
    <col min="39" max="39" width="13.19921875" bestFit="1" customWidth="1"/>
    <col min="40" max="40" width="18.69921875" bestFit="1" customWidth="1"/>
    <col min="41" max="41" width="20.296875" bestFit="1" customWidth="1"/>
    <col min="42" max="43" width="21.296875" bestFit="1" customWidth="1"/>
    <col min="44" max="44" width="19.69921875" bestFit="1" customWidth="1"/>
    <col min="45" max="45" width="12.5" bestFit="1" customWidth="1"/>
    <col min="46" max="46" width="13.19921875" bestFit="1" customWidth="1"/>
    <col min="47" max="47" width="18.69921875" bestFit="1" customWidth="1"/>
    <col min="48" max="48" width="20.296875" bestFit="1" customWidth="1"/>
    <col min="49" max="50" width="21.296875" bestFit="1" customWidth="1"/>
    <col min="51" max="51" width="19.69921875" bestFit="1" customWidth="1"/>
    <col min="52" max="52" width="12.5" bestFit="1" customWidth="1"/>
    <col min="53" max="53" width="13.19921875" bestFit="1" customWidth="1"/>
    <col min="54" max="54" width="18.69921875" bestFit="1" customWidth="1"/>
    <col min="55" max="55" width="20.296875" bestFit="1" customWidth="1"/>
    <col min="56" max="57" width="21.296875" bestFit="1" customWidth="1"/>
    <col min="58" max="58" width="19.69921875" bestFit="1" customWidth="1"/>
    <col min="59" max="59" width="12.5" bestFit="1" customWidth="1"/>
    <col min="60" max="60" width="13.19921875" bestFit="1" customWidth="1"/>
    <col min="61" max="61" width="18.69921875" bestFit="1" customWidth="1"/>
    <col min="62" max="62" width="20.296875" bestFit="1" customWidth="1"/>
    <col min="63" max="64" width="21.296875" bestFit="1" customWidth="1"/>
    <col min="65" max="65" width="19.69921875" bestFit="1" customWidth="1"/>
    <col min="66" max="66" width="12.5" bestFit="1" customWidth="1"/>
    <col min="67" max="67" width="13.19921875" bestFit="1" customWidth="1"/>
    <col min="68" max="68" width="18.69921875" bestFit="1" customWidth="1"/>
    <col min="69" max="69" width="20.296875" bestFit="1" customWidth="1"/>
    <col min="70" max="71" width="21.296875" bestFit="1" customWidth="1"/>
    <col min="72" max="72" width="19.69921875" bestFit="1" customWidth="1"/>
    <col min="73" max="73" width="14.19921875" bestFit="1" customWidth="1"/>
    <col min="74" max="74" width="13.19921875" bestFit="1" customWidth="1"/>
    <col min="75" max="75" width="18.69921875" bestFit="1" customWidth="1"/>
    <col min="76" max="76" width="20.296875" bestFit="1" customWidth="1"/>
    <col min="77" max="78" width="21.296875" bestFit="1" customWidth="1"/>
    <col min="79" max="79" width="19.69921875" bestFit="1" customWidth="1"/>
    <col min="80" max="80" width="14.19921875" bestFit="1" customWidth="1"/>
    <col min="81" max="81" width="13.19921875" bestFit="1" customWidth="1"/>
    <col min="82" max="82" width="18.69921875" bestFit="1" customWidth="1"/>
    <col min="83" max="83" width="20.296875" bestFit="1" customWidth="1"/>
    <col min="84" max="85" width="21.296875" bestFit="1" customWidth="1"/>
    <col min="86" max="86" width="19.69921875" bestFit="1" customWidth="1"/>
    <col min="87" max="87" width="14.19921875" bestFit="1" customWidth="1"/>
    <col min="88" max="88" width="17.69921875" bestFit="1" customWidth="1"/>
    <col min="89" max="89" width="18.69921875" bestFit="1" customWidth="1"/>
    <col min="90" max="90" width="24.796875" bestFit="1" customWidth="1"/>
    <col min="91" max="92" width="25.796875" bestFit="1" customWidth="1"/>
    <col min="93" max="93" width="24.296875" bestFit="1" customWidth="1"/>
  </cols>
  <sheetData>
    <row r="1" spans="1:93" x14ac:dyDescent="0.3">
      <c r="A1" s="1" t="s">
        <v>0</v>
      </c>
      <c r="B1" s="1" t="s">
        <v>1</v>
      </c>
      <c r="C1" t="s">
        <v>2</v>
      </c>
      <c r="D1" t="s">
        <v>3</v>
      </c>
      <c r="E1" t="s">
        <v>4</v>
      </c>
      <c r="F1" t="s">
        <v>5</v>
      </c>
      <c r="G1" t="s">
        <v>6</v>
      </c>
      <c r="H1" t="s">
        <v>7</v>
      </c>
      <c r="I1" t="s">
        <v>8</v>
      </c>
      <c r="J1" t="s">
        <v>9</v>
      </c>
      <c r="K1" t="s">
        <v>3</v>
      </c>
      <c r="L1" t="s">
        <v>4</v>
      </c>
      <c r="M1" t="s">
        <v>5</v>
      </c>
      <c r="N1" t="s">
        <v>6</v>
      </c>
      <c r="O1" t="s">
        <v>7</v>
      </c>
      <c r="P1" t="s">
        <v>8</v>
      </c>
      <c r="Q1" t="s">
        <v>10</v>
      </c>
      <c r="R1" t="s">
        <v>3</v>
      </c>
      <c r="S1" t="s">
        <v>4</v>
      </c>
      <c r="T1" t="s">
        <v>5</v>
      </c>
      <c r="U1" t="s">
        <v>6</v>
      </c>
      <c r="V1" t="s">
        <v>7</v>
      </c>
      <c r="W1" t="s">
        <v>8</v>
      </c>
      <c r="X1" t="s">
        <v>11</v>
      </c>
      <c r="Y1" t="s">
        <v>3</v>
      </c>
      <c r="Z1" t="s">
        <v>4</v>
      </c>
      <c r="AA1" t="s">
        <v>5</v>
      </c>
      <c r="AB1" t="s">
        <v>6</v>
      </c>
      <c r="AC1" t="s">
        <v>7</v>
      </c>
      <c r="AD1" t="s">
        <v>8</v>
      </c>
      <c r="AE1" t="s">
        <v>12</v>
      </c>
      <c r="AF1" t="s">
        <v>3</v>
      </c>
      <c r="AG1" t="s">
        <v>4</v>
      </c>
      <c r="AH1" t="s">
        <v>5</v>
      </c>
      <c r="AI1" t="s">
        <v>6</v>
      </c>
      <c r="AJ1" t="s">
        <v>7</v>
      </c>
      <c r="AK1" t="s">
        <v>8</v>
      </c>
      <c r="AL1" t="s">
        <v>13</v>
      </c>
      <c r="AM1" t="s">
        <v>3</v>
      </c>
      <c r="AN1" t="s">
        <v>4</v>
      </c>
      <c r="AO1" t="s">
        <v>5</v>
      </c>
      <c r="AP1" t="s">
        <v>6</v>
      </c>
      <c r="AQ1" t="s">
        <v>7</v>
      </c>
      <c r="AR1" t="s">
        <v>8</v>
      </c>
      <c r="AS1" t="s">
        <v>14</v>
      </c>
      <c r="AT1" t="s">
        <v>3</v>
      </c>
      <c r="AU1" t="s">
        <v>4</v>
      </c>
      <c r="AV1" t="s">
        <v>5</v>
      </c>
      <c r="AW1" t="s">
        <v>6</v>
      </c>
      <c r="AX1" t="s">
        <v>7</v>
      </c>
      <c r="AY1" t="s">
        <v>8</v>
      </c>
      <c r="AZ1" t="s">
        <v>15</v>
      </c>
      <c r="BA1" t="s">
        <v>3</v>
      </c>
      <c r="BB1" t="s">
        <v>4</v>
      </c>
      <c r="BC1" t="s">
        <v>5</v>
      </c>
      <c r="BD1" t="s">
        <v>6</v>
      </c>
      <c r="BE1" t="s">
        <v>7</v>
      </c>
      <c r="BF1" t="s">
        <v>8</v>
      </c>
      <c r="BG1" t="s">
        <v>16</v>
      </c>
      <c r="BH1" t="s">
        <v>3</v>
      </c>
      <c r="BI1" t="s">
        <v>4</v>
      </c>
      <c r="BJ1" t="s">
        <v>5</v>
      </c>
      <c r="BK1" t="s">
        <v>6</v>
      </c>
      <c r="BL1" t="s">
        <v>7</v>
      </c>
      <c r="BM1" t="s">
        <v>8</v>
      </c>
      <c r="BN1" t="s">
        <v>17</v>
      </c>
      <c r="BO1" t="s">
        <v>3</v>
      </c>
      <c r="BP1" t="s">
        <v>4</v>
      </c>
      <c r="BQ1" t="s">
        <v>5</v>
      </c>
      <c r="BR1" t="s">
        <v>6</v>
      </c>
      <c r="BS1" t="s">
        <v>7</v>
      </c>
      <c r="BT1" t="s">
        <v>8</v>
      </c>
      <c r="BU1" t="s">
        <v>18</v>
      </c>
      <c r="BV1" t="s">
        <v>3</v>
      </c>
      <c r="BW1" t="s">
        <v>4</v>
      </c>
      <c r="BX1" t="s">
        <v>5</v>
      </c>
      <c r="BY1" t="s">
        <v>6</v>
      </c>
      <c r="BZ1" t="s">
        <v>7</v>
      </c>
      <c r="CA1" t="s">
        <v>8</v>
      </c>
      <c r="CB1" t="s">
        <v>19</v>
      </c>
      <c r="CC1" t="s">
        <v>3</v>
      </c>
      <c r="CD1" t="s">
        <v>4</v>
      </c>
      <c r="CE1" t="s">
        <v>5</v>
      </c>
      <c r="CF1" t="s">
        <v>6</v>
      </c>
      <c r="CG1" t="s">
        <v>7</v>
      </c>
      <c r="CH1" t="s">
        <v>8</v>
      </c>
      <c r="CI1" t="s">
        <v>20</v>
      </c>
      <c r="CJ1" t="s">
        <v>21</v>
      </c>
      <c r="CK1" t="s">
        <v>4</v>
      </c>
      <c r="CL1" t="s">
        <v>22</v>
      </c>
      <c r="CM1" t="s">
        <v>23</v>
      </c>
      <c r="CN1" t="s">
        <v>24</v>
      </c>
      <c r="CO1" t="s">
        <v>25</v>
      </c>
    </row>
    <row r="2" spans="1:93" x14ac:dyDescent="0.3">
      <c r="A2" s="1" t="s">
        <v>26</v>
      </c>
      <c r="B2" s="1" t="s">
        <v>27</v>
      </c>
      <c r="C2" s="2">
        <v>0</v>
      </c>
      <c r="D2" s="2">
        <v>0</v>
      </c>
      <c r="E2" s="2">
        <v>0</v>
      </c>
      <c r="F2" s="2">
        <v>0</v>
      </c>
      <c r="G2" s="2">
        <v>0</v>
      </c>
      <c r="H2" s="2">
        <v>0</v>
      </c>
      <c r="I2" s="2">
        <v>0</v>
      </c>
      <c r="J2" s="2">
        <v>0</v>
      </c>
      <c r="K2" s="2">
        <v>0</v>
      </c>
      <c r="L2" s="2">
        <v>0</v>
      </c>
      <c r="M2" s="2">
        <v>0</v>
      </c>
      <c r="N2" s="2">
        <v>0</v>
      </c>
      <c r="O2" s="2">
        <v>0</v>
      </c>
      <c r="P2" s="2">
        <v>0</v>
      </c>
      <c r="Q2" s="2">
        <v>0</v>
      </c>
      <c r="R2" s="2">
        <v>0</v>
      </c>
      <c r="S2" s="2">
        <v>0</v>
      </c>
      <c r="T2" s="2">
        <v>0</v>
      </c>
      <c r="U2" s="2">
        <v>0</v>
      </c>
      <c r="V2" s="2">
        <v>0</v>
      </c>
      <c r="W2" s="2">
        <v>0</v>
      </c>
      <c r="X2" s="2">
        <v>0</v>
      </c>
      <c r="Y2" s="2">
        <v>0</v>
      </c>
      <c r="Z2" s="2">
        <v>0</v>
      </c>
      <c r="AA2" s="2">
        <v>0</v>
      </c>
      <c r="AB2" s="2">
        <v>0</v>
      </c>
      <c r="AC2" s="2">
        <v>0</v>
      </c>
      <c r="AD2" s="2">
        <v>0</v>
      </c>
      <c r="AE2" s="2">
        <v>0</v>
      </c>
      <c r="AF2" s="2">
        <v>0</v>
      </c>
      <c r="AG2" s="2">
        <v>0</v>
      </c>
      <c r="AH2" s="2">
        <v>0</v>
      </c>
      <c r="AI2" s="2">
        <v>0</v>
      </c>
      <c r="AJ2" s="2">
        <v>0</v>
      </c>
      <c r="AK2" s="2">
        <v>0</v>
      </c>
      <c r="AL2" s="2">
        <v>0</v>
      </c>
      <c r="AM2" s="2">
        <v>0</v>
      </c>
      <c r="AN2" s="2">
        <v>0</v>
      </c>
      <c r="AO2" s="2">
        <v>0</v>
      </c>
      <c r="AP2" s="2">
        <v>0</v>
      </c>
      <c r="AQ2" s="2">
        <v>0</v>
      </c>
      <c r="AR2" s="2">
        <v>0</v>
      </c>
      <c r="AS2" s="2">
        <v>0</v>
      </c>
      <c r="AT2" s="2">
        <v>0</v>
      </c>
      <c r="AU2" s="2">
        <v>0</v>
      </c>
      <c r="AV2" s="2">
        <v>0</v>
      </c>
      <c r="AW2" s="2">
        <v>0</v>
      </c>
      <c r="AX2" s="2">
        <v>0</v>
      </c>
      <c r="AY2" s="2">
        <v>0</v>
      </c>
      <c r="AZ2" s="2">
        <v>0</v>
      </c>
      <c r="BA2" s="2">
        <v>0</v>
      </c>
      <c r="BB2" s="2">
        <v>0</v>
      </c>
      <c r="BC2" s="2">
        <v>0</v>
      </c>
      <c r="BD2" s="2">
        <v>0</v>
      </c>
      <c r="BE2" s="2">
        <v>0</v>
      </c>
      <c r="BF2" s="2">
        <v>0</v>
      </c>
      <c r="BG2" s="2">
        <v>0</v>
      </c>
      <c r="BH2" s="2">
        <v>0</v>
      </c>
      <c r="BI2" s="2">
        <v>0</v>
      </c>
      <c r="BJ2" s="2">
        <v>0</v>
      </c>
      <c r="BK2" s="2">
        <v>0</v>
      </c>
      <c r="BL2" s="2">
        <v>0</v>
      </c>
      <c r="BM2" s="2">
        <v>0</v>
      </c>
      <c r="BN2" s="2">
        <v>0</v>
      </c>
      <c r="BO2" s="2">
        <v>0</v>
      </c>
      <c r="BP2" s="2">
        <v>0</v>
      </c>
      <c r="BQ2" s="2">
        <v>0</v>
      </c>
      <c r="BR2" s="2">
        <v>0</v>
      </c>
      <c r="BS2" s="2">
        <v>0</v>
      </c>
      <c r="BT2" s="2">
        <v>0</v>
      </c>
      <c r="BU2" s="2">
        <v>0</v>
      </c>
      <c r="BV2" s="2">
        <v>0</v>
      </c>
      <c r="BW2" s="2">
        <v>0</v>
      </c>
      <c r="BX2" s="2">
        <v>0</v>
      </c>
      <c r="BY2" s="2">
        <v>0</v>
      </c>
      <c r="BZ2" s="2">
        <v>0</v>
      </c>
      <c r="CA2" s="2">
        <v>0</v>
      </c>
      <c r="CB2" s="2">
        <v>0</v>
      </c>
      <c r="CC2" s="2">
        <v>0</v>
      </c>
      <c r="CD2" s="2">
        <v>0</v>
      </c>
      <c r="CE2" s="2">
        <v>0</v>
      </c>
      <c r="CF2" s="2">
        <v>0</v>
      </c>
      <c r="CG2" s="2">
        <v>0</v>
      </c>
      <c r="CH2" s="2">
        <v>0</v>
      </c>
      <c r="CI2" s="2">
        <v>0</v>
      </c>
      <c r="CJ2" s="2">
        <v>0</v>
      </c>
      <c r="CK2" s="2">
        <v>0</v>
      </c>
      <c r="CL2" s="2">
        <v>0</v>
      </c>
      <c r="CM2" s="2">
        <v>0</v>
      </c>
      <c r="CN2" s="2">
        <v>0</v>
      </c>
      <c r="CO2" s="2">
        <v>0</v>
      </c>
    </row>
    <row r="3" spans="1:93" x14ac:dyDescent="0.3">
      <c r="A3" s="1" t="s">
        <v>26</v>
      </c>
      <c r="B3" s="1" t="s">
        <v>28</v>
      </c>
      <c r="C3" s="2">
        <v>0</v>
      </c>
      <c r="D3" s="2">
        <v>0</v>
      </c>
      <c r="E3" s="2">
        <v>0</v>
      </c>
      <c r="F3" s="2">
        <v>0</v>
      </c>
      <c r="G3" s="2">
        <v>0</v>
      </c>
      <c r="H3" s="2">
        <v>0</v>
      </c>
      <c r="I3" s="2">
        <v>0</v>
      </c>
      <c r="J3" s="2">
        <v>0</v>
      </c>
      <c r="K3" s="2">
        <v>0</v>
      </c>
      <c r="L3" s="2">
        <v>0</v>
      </c>
      <c r="M3" s="2">
        <v>0</v>
      </c>
      <c r="N3" s="2">
        <v>0</v>
      </c>
      <c r="O3" s="2">
        <v>0</v>
      </c>
      <c r="P3" s="2">
        <v>0</v>
      </c>
      <c r="Q3" s="2">
        <v>0</v>
      </c>
      <c r="R3" s="2">
        <v>0</v>
      </c>
      <c r="S3" s="2">
        <v>0</v>
      </c>
      <c r="T3" s="2">
        <v>0</v>
      </c>
      <c r="U3" s="2">
        <v>0</v>
      </c>
      <c r="V3" s="2">
        <v>0</v>
      </c>
      <c r="W3" s="2">
        <v>0</v>
      </c>
      <c r="X3" s="2">
        <v>0</v>
      </c>
      <c r="Y3" s="2">
        <v>0</v>
      </c>
      <c r="Z3" s="2">
        <v>0</v>
      </c>
      <c r="AA3" s="2">
        <v>0</v>
      </c>
      <c r="AB3" s="2">
        <v>0</v>
      </c>
      <c r="AC3" s="2">
        <v>0</v>
      </c>
      <c r="AD3" s="2">
        <v>0</v>
      </c>
      <c r="AE3" s="2">
        <v>0</v>
      </c>
      <c r="AF3" s="2">
        <v>0</v>
      </c>
      <c r="AG3" s="2">
        <v>0</v>
      </c>
      <c r="AH3" s="2">
        <v>0</v>
      </c>
      <c r="AI3" s="2">
        <v>0</v>
      </c>
      <c r="AJ3" s="2">
        <v>0</v>
      </c>
      <c r="AK3" s="2">
        <v>0</v>
      </c>
      <c r="AL3" s="2">
        <v>0</v>
      </c>
      <c r="AM3" s="2">
        <v>0</v>
      </c>
      <c r="AN3" s="2">
        <v>0</v>
      </c>
      <c r="AO3" s="2">
        <v>0</v>
      </c>
      <c r="AP3" s="2">
        <v>0</v>
      </c>
      <c r="AQ3" s="2">
        <v>0</v>
      </c>
      <c r="AR3" s="2">
        <v>0</v>
      </c>
      <c r="AS3" s="2">
        <v>0</v>
      </c>
      <c r="AT3" s="2">
        <v>0</v>
      </c>
      <c r="AU3" s="2">
        <v>0</v>
      </c>
      <c r="AV3" s="2">
        <v>0</v>
      </c>
      <c r="AW3" s="2">
        <v>0</v>
      </c>
      <c r="AX3" s="2">
        <v>0</v>
      </c>
      <c r="AY3" s="2">
        <v>0</v>
      </c>
      <c r="AZ3" s="2">
        <v>0</v>
      </c>
      <c r="BA3" s="2">
        <v>0</v>
      </c>
      <c r="BB3" s="2">
        <v>0</v>
      </c>
      <c r="BC3" s="2">
        <v>0</v>
      </c>
      <c r="BD3" s="2">
        <v>0</v>
      </c>
      <c r="BE3" s="2">
        <v>0</v>
      </c>
      <c r="BF3" s="2">
        <v>0</v>
      </c>
      <c r="BG3" s="2">
        <v>0</v>
      </c>
      <c r="BH3" s="2">
        <v>0</v>
      </c>
      <c r="BI3" s="2">
        <v>0</v>
      </c>
      <c r="BJ3" s="2">
        <v>0</v>
      </c>
      <c r="BK3" s="2">
        <v>0</v>
      </c>
      <c r="BL3" s="2">
        <v>0</v>
      </c>
      <c r="BM3" s="2">
        <v>0</v>
      </c>
      <c r="BN3" s="2">
        <v>0</v>
      </c>
      <c r="BO3" s="2">
        <v>0</v>
      </c>
      <c r="BP3" s="2">
        <v>0</v>
      </c>
      <c r="BQ3" s="2">
        <v>0</v>
      </c>
      <c r="BR3" s="2">
        <v>0</v>
      </c>
      <c r="BS3" s="2">
        <v>0</v>
      </c>
      <c r="BT3" s="2">
        <v>0</v>
      </c>
      <c r="BU3" s="2">
        <v>0</v>
      </c>
      <c r="BV3" s="2">
        <v>0</v>
      </c>
      <c r="BW3" s="2">
        <v>0</v>
      </c>
      <c r="BX3" s="2">
        <v>0</v>
      </c>
      <c r="BY3" s="2">
        <v>0</v>
      </c>
      <c r="BZ3" s="2">
        <v>0</v>
      </c>
      <c r="CA3" s="2">
        <v>0</v>
      </c>
      <c r="CB3" s="2">
        <v>0</v>
      </c>
      <c r="CC3" s="2">
        <v>0</v>
      </c>
      <c r="CD3" s="2">
        <v>0</v>
      </c>
      <c r="CE3" s="2">
        <v>0</v>
      </c>
      <c r="CF3" s="2">
        <v>0</v>
      </c>
      <c r="CG3" s="2">
        <v>0</v>
      </c>
      <c r="CH3" s="2">
        <v>0</v>
      </c>
      <c r="CI3" s="2">
        <v>0</v>
      </c>
      <c r="CJ3" s="2">
        <v>0</v>
      </c>
      <c r="CK3" s="2">
        <v>0</v>
      </c>
      <c r="CL3" s="2">
        <v>0</v>
      </c>
      <c r="CM3" s="2">
        <v>0</v>
      </c>
      <c r="CN3" s="2">
        <v>0</v>
      </c>
      <c r="CO3" s="2">
        <v>0</v>
      </c>
    </row>
    <row r="4" spans="1:93" x14ac:dyDescent="0.3">
      <c r="A4" s="1" t="s">
        <v>26</v>
      </c>
      <c r="B4" s="1" t="s">
        <v>29</v>
      </c>
      <c r="C4" s="2">
        <v>0</v>
      </c>
      <c r="D4" s="2">
        <v>0</v>
      </c>
      <c r="E4" s="2">
        <v>0</v>
      </c>
      <c r="F4" s="2">
        <v>0</v>
      </c>
      <c r="G4" s="2">
        <v>0</v>
      </c>
      <c r="H4" s="2">
        <v>0</v>
      </c>
      <c r="I4" s="2">
        <v>0</v>
      </c>
      <c r="J4" s="2">
        <v>0</v>
      </c>
      <c r="K4" s="2">
        <v>0</v>
      </c>
      <c r="L4" s="2">
        <v>0</v>
      </c>
      <c r="M4" s="2">
        <v>0</v>
      </c>
      <c r="N4" s="2">
        <v>0</v>
      </c>
      <c r="O4" s="2">
        <v>0</v>
      </c>
      <c r="P4" s="2">
        <v>0</v>
      </c>
      <c r="Q4" s="2">
        <v>0</v>
      </c>
      <c r="R4" s="2">
        <v>0</v>
      </c>
      <c r="S4" s="2">
        <v>0</v>
      </c>
      <c r="T4" s="2">
        <v>0</v>
      </c>
      <c r="U4" s="2">
        <v>0</v>
      </c>
      <c r="V4" s="2">
        <v>0</v>
      </c>
      <c r="W4" s="2">
        <v>0</v>
      </c>
      <c r="X4" s="2">
        <v>0</v>
      </c>
      <c r="Y4" s="2">
        <v>0</v>
      </c>
      <c r="Z4" s="2">
        <v>0</v>
      </c>
      <c r="AA4" s="2">
        <v>0</v>
      </c>
      <c r="AB4" s="2">
        <v>0</v>
      </c>
      <c r="AC4" s="2">
        <v>0</v>
      </c>
      <c r="AD4" s="2">
        <v>0</v>
      </c>
      <c r="AE4" s="2">
        <v>0</v>
      </c>
      <c r="AF4" s="2">
        <v>0</v>
      </c>
      <c r="AG4" s="2">
        <v>0</v>
      </c>
      <c r="AH4" s="2">
        <v>0</v>
      </c>
      <c r="AI4" s="2">
        <v>0</v>
      </c>
      <c r="AJ4" s="2">
        <v>0</v>
      </c>
      <c r="AK4" s="2">
        <v>0</v>
      </c>
      <c r="AL4" s="2">
        <v>0</v>
      </c>
      <c r="AM4" s="2">
        <v>0</v>
      </c>
      <c r="AN4" s="2">
        <v>0</v>
      </c>
      <c r="AO4" s="2">
        <v>0</v>
      </c>
      <c r="AP4" s="2">
        <v>0</v>
      </c>
      <c r="AQ4" s="2">
        <v>0</v>
      </c>
      <c r="AR4" s="2">
        <v>0</v>
      </c>
      <c r="AS4" s="2">
        <v>0</v>
      </c>
      <c r="AT4" s="2">
        <v>0</v>
      </c>
      <c r="AU4" s="2">
        <v>0</v>
      </c>
      <c r="AV4" s="2">
        <v>0</v>
      </c>
      <c r="AW4" s="2">
        <v>0</v>
      </c>
      <c r="AX4" s="2">
        <v>0</v>
      </c>
      <c r="AY4" s="2">
        <v>0</v>
      </c>
      <c r="AZ4" s="2">
        <v>0</v>
      </c>
      <c r="BA4" s="2">
        <v>0</v>
      </c>
      <c r="BB4" s="2">
        <v>0</v>
      </c>
      <c r="BC4" s="2">
        <v>0</v>
      </c>
      <c r="BD4" s="2">
        <v>0</v>
      </c>
      <c r="BE4" s="2">
        <v>0</v>
      </c>
      <c r="BF4" s="2">
        <v>0</v>
      </c>
      <c r="BG4" s="2">
        <v>0</v>
      </c>
      <c r="BH4" s="2">
        <v>0</v>
      </c>
      <c r="BI4" s="2">
        <v>0</v>
      </c>
      <c r="BJ4" s="2">
        <v>0</v>
      </c>
      <c r="BK4" s="2">
        <v>0</v>
      </c>
      <c r="BL4" s="2">
        <v>0</v>
      </c>
      <c r="BM4" s="2">
        <v>0</v>
      </c>
      <c r="BN4" s="2">
        <v>0</v>
      </c>
      <c r="BO4" s="2">
        <v>0</v>
      </c>
      <c r="BP4" s="2">
        <v>0</v>
      </c>
      <c r="BQ4" s="2">
        <v>0</v>
      </c>
      <c r="BR4" s="2">
        <v>0</v>
      </c>
      <c r="BS4" s="2">
        <v>0</v>
      </c>
      <c r="BT4" s="2">
        <v>0</v>
      </c>
      <c r="BU4" s="2">
        <v>0</v>
      </c>
      <c r="BV4" s="2">
        <v>0</v>
      </c>
      <c r="BW4" s="2">
        <v>0</v>
      </c>
      <c r="BX4" s="2">
        <v>0</v>
      </c>
      <c r="BY4" s="2">
        <v>0</v>
      </c>
      <c r="BZ4" s="2">
        <v>0</v>
      </c>
      <c r="CA4" s="2">
        <v>0</v>
      </c>
      <c r="CB4" s="2">
        <v>0</v>
      </c>
      <c r="CC4" s="2">
        <v>0</v>
      </c>
      <c r="CD4" s="2">
        <v>0</v>
      </c>
      <c r="CE4" s="2">
        <v>0</v>
      </c>
      <c r="CF4" s="2">
        <v>0</v>
      </c>
      <c r="CG4" s="2">
        <v>0</v>
      </c>
      <c r="CH4" s="2">
        <v>0</v>
      </c>
      <c r="CI4" s="2">
        <v>0</v>
      </c>
      <c r="CJ4" s="2">
        <v>0</v>
      </c>
      <c r="CK4" s="2">
        <v>0</v>
      </c>
      <c r="CL4" s="2">
        <v>0</v>
      </c>
      <c r="CM4" s="2">
        <v>0</v>
      </c>
      <c r="CN4" s="2">
        <v>0</v>
      </c>
      <c r="CO4" s="2">
        <v>0</v>
      </c>
    </row>
    <row r="5" spans="1:93" x14ac:dyDescent="0.3">
      <c r="A5" s="1" t="s">
        <v>26</v>
      </c>
      <c r="B5" s="1" t="s">
        <v>30</v>
      </c>
      <c r="C5" s="2">
        <v>0</v>
      </c>
      <c r="D5" s="2">
        <v>0</v>
      </c>
      <c r="E5" s="2">
        <v>0</v>
      </c>
      <c r="F5" s="2">
        <v>0</v>
      </c>
      <c r="G5" s="2">
        <v>0</v>
      </c>
      <c r="H5" s="2">
        <v>0</v>
      </c>
      <c r="I5" s="2">
        <v>0</v>
      </c>
      <c r="J5" s="2">
        <v>0</v>
      </c>
      <c r="K5" s="2">
        <v>0</v>
      </c>
      <c r="L5" s="2">
        <v>0</v>
      </c>
      <c r="M5" s="2">
        <v>0</v>
      </c>
      <c r="N5" s="2">
        <v>0</v>
      </c>
      <c r="O5" s="2">
        <v>0</v>
      </c>
      <c r="P5" s="2">
        <v>0</v>
      </c>
      <c r="Q5" s="2">
        <v>0</v>
      </c>
      <c r="R5" s="2">
        <v>0</v>
      </c>
      <c r="S5" s="2">
        <v>0</v>
      </c>
      <c r="T5" s="2">
        <v>0</v>
      </c>
      <c r="U5" s="2">
        <v>0</v>
      </c>
      <c r="V5" s="2">
        <v>0</v>
      </c>
      <c r="W5" s="2">
        <v>0</v>
      </c>
      <c r="X5" s="2">
        <v>0</v>
      </c>
      <c r="Y5" s="2">
        <v>0</v>
      </c>
      <c r="Z5" s="2">
        <v>0</v>
      </c>
      <c r="AA5" s="2">
        <v>0</v>
      </c>
      <c r="AB5" s="2">
        <v>0</v>
      </c>
      <c r="AC5" s="2">
        <v>0</v>
      </c>
      <c r="AD5" s="2">
        <v>0</v>
      </c>
      <c r="AE5" s="2">
        <v>0</v>
      </c>
      <c r="AF5" s="2">
        <v>0</v>
      </c>
      <c r="AG5" s="2">
        <v>0</v>
      </c>
      <c r="AH5" s="2">
        <v>0</v>
      </c>
      <c r="AI5" s="2">
        <v>0</v>
      </c>
      <c r="AJ5" s="2">
        <v>0</v>
      </c>
      <c r="AK5" s="2">
        <v>0</v>
      </c>
      <c r="AL5" s="2">
        <v>0</v>
      </c>
      <c r="AM5" s="2">
        <v>0</v>
      </c>
      <c r="AN5" s="2">
        <v>0</v>
      </c>
      <c r="AO5" s="2">
        <v>0</v>
      </c>
      <c r="AP5" s="2">
        <v>0</v>
      </c>
      <c r="AQ5" s="2">
        <v>0</v>
      </c>
      <c r="AR5" s="2">
        <v>0</v>
      </c>
      <c r="AS5" s="2">
        <v>0</v>
      </c>
      <c r="AT5" s="2">
        <v>0</v>
      </c>
      <c r="AU5" s="2">
        <v>0</v>
      </c>
      <c r="AV5" s="2">
        <v>0</v>
      </c>
      <c r="AW5" s="2">
        <v>0</v>
      </c>
      <c r="AX5" s="2">
        <v>0</v>
      </c>
      <c r="AY5" s="2">
        <v>0</v>
      </c>
      <c r="AZ5" s="2">
        <v>0</v>
      </c>
      <c r="BA5" s="2">
        <v>0</v>
      </c>
      <c r="BB5" s="2">
        <v>0</v>
      </c>
      <c r="BC5" s="2">
        <v>0</v>
      </c>
      <c r="BD5" s="2">
        <v>0</v>
      </c>
      <c r="BE5" s="2">
        <v>0</v>
      </c>
      <c r="BF5" s="2">
        <v>0</v>
      </c>
      <c r="BG5" s="2">
        <v>0</v>
      </c>
      <c r="BH5" s="2">
        <v>0</v>
      </c>
      <c r="BI5" s="2">
        <v>0</v>
      </c>
      <c r="BJ5" s="2">
        <v>0</v>
      </c>
      <c r="BK5" s="2">
        <v>0</v>
      </c>
      <c r="BL5" s="2">
        <v>0</v>
      </c>
      <c r="BM5" s="2">
        <v>0</v>
      </c>
      <c r="BN5" s="2">
        <v>0</v>
      </c>
      <c r="BO5" s="2">
        <v>0</v>
      </c>
      <c r="BP5" s="2">
        <v>0</v>
      </c>
      <c r="BQ5" s="2">
        <v>0</v>
      </c>
      <c r="BR5" s="2">
        <v>0</v>
      </c>
      <c r="BS5" s="2">
        <v>0</v>
      </c>
      <c r="BT5" s="2">
        <v>0</v>
      </c>
      <c r="BU5" s="2">
        <v>0</v>
      </c>
      <c r="BV5" s="2">
        <v>0</v>
      </c>
      <c r="BW5" s="2">
        <v>0</v>
      </c>
      <c r="BX5" s="2">
        <v>0</v>
      </c>
      <c r="BY5" s="2">
        <v>0</v>
      </c>
      <c r="BZ5" s="2">
        <v>0</v>
      </c>
      <c r="CA5" s="2">
        <v>0</v>
      </c>
      <c r="CB5" s="2">
        <v>0</v>
      </c>
      <c r="CC5" s="2">
        <v>0</v>
      </c>
      <c r="CD5" s="2">
        <v>0</v>
      </c>
      <c r="CE5" s="2">
        <v>0</v>
      </c>
      <c r="CF5" s="2">
        <v>0</v>
      </c>
      <c r="CG5" s="2">
        <v>0</v>
      </c>
      <c r="CH5" s="2">
        <v>0</v>
      </c>
      <c r="CI5" s="2">
        <v>0</v>
      </c>
      <c r="CJ5" s="2">
        <v>0</v>
      </c>
      <c r="CK5" s="2">
        <v>0</v>
      </c>
      <c r="CL5" s="2">
        <v>0</v>
      </c>
      <c r="CM5" s="2">
        <v>0</v>
      </c>
      <c r="CN5" s="2">
        <v>0</v>
      </c>
      <c r="CO5" s="2">
        <v>0</v>
      </c>
    </row>
    <row r="6" spans="1:93" x14ac:dyDescent="0.3">
      <c r="A6" s="1" t="s">
        <v>26</v>
      </c>
      <c r="B6" s="1" t="s">
        <v>31</v>
      </c>
      <c r="C6" s="2">
        <v>0</v>
      </c>
      <c r="D6" s="2">
        <v>0</v>
      </c>
      <c r="E6" s="2">
        <v>0</v>
      </c>
      <c r="F6" s="2">
        <v>0</v>
      </c>
      <c r="G6" s="2">
        <v>0</v>
      </c>
      <c r="H6" s="2">
        <v>0</v>
      </c>
      <c r="I6" s="2">
        <v>0</v>
      </c>
      <c r="J6" s="2">
        <v>0</v>
      </c>
      <c r="K6" s="2">
        <v>0</v>
      </c>
      <c r="L6" s="2">
        <v>0</v>
      </c>
      <c r="M6" s="2">
        <v>0</v>
      </c>
      <c r="N6" s="2">
        <v>0</v>
      </c>
      <c r="O6" s="2">
        <v>0</v>
      </c>
      <c r="P6" s="2">
        <v>0</v>
      </c>
      <c r="Q6" s="2">
        <v>0</v>
      </c>
      <c r="R6" s="2">
        <v>0</v>
      </c>
      <c r="S6" s="2">
        <v>0</v>
      </c>
      <c r="T6" s="2">
        <v>0</v>
      </c>
      <c r="U6" s="2">
        <v>0</v>
      </c>
      <c r="V6" s="2">
        <v>0</v>
      </c>
      <c r="W6" s="2">
        <v>0</v>
      </c>
      <c r="X6" s="2">
        <v>0</v>
      </c>
      <c r="Y6" s="2">
        <v>0</v>
      </c>
      <c r="Z6" s="2">
        <v>0</v>
      </c>
      <c r="AA6" s="2">
        <v>0</v>
      </c>
      <c r="AB6" s="2">
        <v>0</v>
      </c>
      <c r="AC6" s="2">
        <v>0</v>
      </c>
      <c r="AD6" s="2">
        <v>0</v>
      </c>
      <c r="AE6" s="2">
        <v>0</v>
      </c>
      <c r="AF6" s="2">
        <v>0</v>
      </c>
      <c r="AG6" s="2">
        <v>0</v>
      </c>
      <c r="AH6" s="2">
        <v>0</v>
      </c>
      <c r="AI6" s="2">
        <v>0</v>
      </c>
      <c r="AJ6" s="2">
        <v>0</v>
      </c>
      <c r="AK6" s="2">
        <v>0</v>
      </c>
      <c r="AL6" s="2">
        <v>0</v>
      </c>
      <c r="AM6" s="2">
        <v>0</v>
      </c>
      <c r="AN6" s="2">
        <v>0</v>
      </c>
      <c r="AO6" s="2">
        <v>0</v>
      </c>
      <c r="AP6" s="2">
        <v>0</v>
      </c>
      <c r="AQ6" s="2">
        <v>0</v>
      </c>
      <c r="AR6" s="2">
        <v>0</v>
      </c>
      <c r="AS6" s="2">
        <v>0</v>
      </c>
      <c r="AT6" s="2">
        <v>0</v>
      </c>
      <c r="AU6" s="2">
        <v>0</v>
      </c>
      <c r="AV6" s="2">
        <v>0</v>
      </c>
      <c r="AW6" s="2">
        <v>0</v>
      </c>
      <c r="AX6" s="2">
        <v>0</v>
      </c>
      <c r="AY6" s="2">
        <v>0</v>
      </c>
      <c r="AZ6" s="2">
        <v>0</v>
      </c>
      <c r="BA6" s="2">
        <v>0</v>
      </c>
      <c r="BB6" s="2">
        <v>0</v>
      </c>
      <c r="BC6" s="2">
        <v>0</v>
      </c>
      <c r="BD6" s="2">
        <v>0</v>
      </c>
      <c r="BE6" s="2">
        <v>0</v>
      </c>
      <c r="BF6" s="2">
        <v>0</v>
      </c>
      <c r="BG6" s="2">
        <v>0</v>
      </c>
      <c r="BH6" s="2">
        <v>0</v>
      </c>
      <c r="BI6" s="2">
        <v>0</v>
      </c>
      <c r="BJ6" s="2">
        <v>0</v>
      </c>
      <c r="BK6" s="2">
        <v>0</v>
      </c>
      <c r="BL6" s="2">
        <v>0</v>
      </c>
      <c r="BM6" s="2">
        <v>0</v>
      </c>
      <c r="BN6" s="2">
        <v>0</v>
      </c>
      <c r="BO6" s="2">
        <v>0</v>
      </c>
      <c r="BP6" s="2">
        <v>0</v>
      </c>
      <c r="BQ6" s="2">
        <v>0</v>
      </c>
      <c r="BR6" s="2">
        <v>0</v>
      </c>
      <c r="BS6" s="2">
        <v>0</v>
      </c>
      <c r="BT6" s="2">
        <v>0</v>
      </c>
      <c r="BU6" s="2">
        <v>0</v>
      </c>
      <c r="BV6" s="2">
        <v>0</v>
      </c>
      <c r="BW6" s="2">
        <v>0</v>
      </c>
      <c r="BX6" s="2">
        <v>0</v>
      </c>
      <c r="BY6" s="2">
        <v>0</v>
      </c>
      <c r="BZ6" s="2">
        <v>0</v>
      </c>
      <c r="CA6" s="2">
        <v>0</v>
      </c>
      <c r="CB6" s="2">
        <v>0</v>
      </c>
      <c r="CC6" s="2">
        <v>0</v>
      </c>
      <c r="CD6" s="2">
        <v>0</v>
      </c>
      <c r="CE6" s="2">
        <v>0</v>
      </c>
      <c r="CF6" s="2">
        <v>0</v>
      </c>
      <c r="CG6" s="2">
        <v>0</v>
      </c>
      <c r="CH6" s="2">
        <v>0</v>
      </c>
      <c r="CI6" s="2">
        <v>0</v>
      </c>
      <c r="CJ6" s="2">
        <v>0</v>
      </c>
      <c r="CK6" s="2">
        <v>0</v>
      </c>
      <c r="CL6" s="2">
        <v>0</v>
      </c>
      <c r="CM6" s="2">
        <v>0</v>
      </c>
      <c r="CN6" s="2">
        <v>0</v>
      </c>
      <c r="CO6" s="2">
        <v>0</v>
      </c>
    </row>
    <row r="7" spans="1:93" x14ac:dyDescent="0.3">
      <c r="A7" s="1" t="s">
        <v>26</v>
      </c>
      <c r="B7" s="1" t="s">
        <v>32</v>
      </c>
      <c r="C7" s="2">
        <v>0</v>
      </c>
      <c r="D7" s="2">
        <v>0</v>
      </c>
      <c r="E7" s="2">
        <v>0</v>
      </c>
      <c r="F7" s="2">
        <v>0</v>
      </c>
      <c r="G7" s="2">
        <v>0</v>
      </c>
      <c r="H7" s="2">
        <v>0</v>
      </c>
      <c r="I7" s="2">
        <v>0</v>
      </c>
      <c r="J7" s="2">
        <v>0</v>
      </c>
      <c r="K7" s="2">
        <v>0</v>
      </c>
      <c r="L7" s="2">
        <v>0</v>
      </c>
      <c r="M7" s="2">
        <v>0</v>
      </c>
      <c r="N7" s="2">
        <v>0</v>
      </c>
      <c r="O7" s="2">
        <v>0</v>
      </c>
      <c r="P7" s="2">
        <v>0</v>
      </c>
      <c r="Q7" s="2">
        <v>0</v>
      </c>
      <c r="R7" s="2">
        <v>0</v>
      </c>
      <c r="S7" s="2">
        <v>0</v>
      </c>
      <c r="T7" s="2">
        <v>0</v>
      </c>
      <c r="U7" s="2">
        <v>0</v>
      </c>
      <c r="V7" s="2">
        <v>0</v>
      </c>
      <c r="W7" s="2">
        <v>0</v>
      </c>
      <c r="X7" s="2">
        <v>0</v>
      </c>
      <c r="Y7" s="2">
        <v>0</v>
      </c>
      <c r="Z7" s="2">
        <v>0</v>
      </c>
      <c r="AA7" s="2">
        <v>0</v>
      </c>
      <c r="AB7" s="2">
        <v>0</v>
      </c>
      <c r="AC7" s="2">
        <v>0</v>
      </c>
      <c r="AD7" s="2">
        <v>0</v>
      </c>
      <c r="AE7" s="2">
        <v>0</v>
      </c>
      <c r="AF7" s="2">
        <v>0</v>
      </c>
      <c r="AG7" s="2">
        <v>0</v>
      </c>
      <c r="AH7" s="2">
        <v>0</v>
      </c>
      <c r="AI7" s="2">
        <v>0</v>
      </c>
      <c r="AJ7" s="2">
        <v>0</v>
      </c>
      <c r="AK7" s="2">
        <v>0</v>
      </c>
      <c r="AL7" s="2">
        <v>0</v>
      </c>
      <c r="AM7" s="2">
        <v>0</v>
      </c>
      <c r="AN7" s="2">
        <v>0</v>
      </c>
      <c r="AO7" s="2">
        <v>0</v>
      </c>
      <c r="AP7" s="2">
        <v>0</v>
      </c>
      <c r="AQ7" s="2">
        <v>0</v>
      </c>
      <c r="AR7" s="2">
        <v>0</v>
      </c>
      <c r="AS7" s="2">
        <v>0</v>
      </c>
      <c r="AT7" s="2">
        <v>0</v>
      </c>
      <c r="AU7" s="2">
        <v>0</v>
      </c>
      <c r="AV7" s="2">
        <v>0</v>
      </c>
      <c r="AW7" s="2">
        <v>0</v>
      </c>
      <c r="AX7" s="2">
        <v>0</v>
      </c>
      <c r="AY7" s="2">
        <v>0</v>
      </c>
      <c r="AZ7" s="2">
        <v>0</v>
      </c>
      <c r="BA7" s="2">
        <v>0</v>
      </c>
      <c r="BB7" s="2">
        <v>0</v>
      </c>
      <c r="BC7" s="2">
        <v>0</v>
      </c>
      <c r="BD7" s="2">
        <v>0</v>
      </c>
      <c r="BE7" s="2">
        <v>0</v>
      </c>
      <c r="BF7" s="2">
        <v>0</v>
      </c>
      <c r="BG7" s="2">
        <v>0</v>
      </c>
      <c r="BH7" s="2">
        <v>0</v>
      </c>
      <c r="BI7" s="2">
        <v>0</v>
      </c>
      <c r="BJ7" s="2">
        <v>0</v>
      </c>
      <c r="BK7" s="2">
        <v>0</v>
      </c>
      <c r="BL7" s="2">
        <v>0</v>
      </c>
      <c r="BM7" s="2">
        <v>0</v>
      </c>
      <c r="BN7" s="2">
        <v>0</v>
      </c>
      <c r="BO7" s="2">
        <v>0</v>
      </c>
      <c r="BP7" s="2">
        <v>0</v>
      </c>
      <c r="BQ7" s="2">
        <v>0</v>
      </c>
      <c r="BR7" s="2">
        <v>0</v>
      </c>
      <c r="BS7" s="2">
        <v>0</v>
      </c>
      <c r="BT7" s="2">
        <v>0</v>
      </c>
      <c r="BU7" s="2">
        <v>0</v>
      </c>
      <c r="BV7" s="2">
        <v>0</v>
      </c>
      <c r="BW7" s="2">
        <v>0</v>
      </c>
      <c r="BX7" s="2">
        <v>0</v>
      </c>
      <c r="BY7" s="2">
        <v>0</v>
      </c>
      <c r="BZ7" s="2">
        <v>0</v>
      </c>
      <c r="CA7" s="2">
        <v>0</v>
      </c>
      <c r="CB7" s="2">
        <v>0</v>
      </c>
      <c r="CC7" s="2">
        <v>0</v>
      </c>
      <c r="CD7" s="2">
        <v>0</v>
      </c>
      <c r="CE7" s="2">
        <v>0</v>
      </c>
      <c r="CF7" s="2">
        <v>0</v>
      </c>
      <c r="CG7" s="2">
        <v>0</v>
      </c>
      <c r="CH7" s="2">
        <v>0</v>
      </c>
      <c r="CI7" s="2">
        <v>0</v>
      </c>
      <c r="CJ7" s="2">
        <v>0</v>
      </c>
      <c r="CK7" s="2">
        <v>0</v>
      </c>
      <c r="CL7" s="2">
        <v>0</v>
      </c>
      <c r="CM7" s="2">
        <v>0</v>
      </c>
      <c r="CN7" s="2">
        <v>0</v>
      </c>
      <c r="CO7" s="2">
        <v>0</v>
      </c>
    </row>
    <row r="8" spans="1:93" x14ac:dyDescent="0.3">
      <c r="A8" s="1" t="s">
        <v>26</v>
      </c>
      <c r="B8" s="1" t="s">
        <v>33</v>
      </c>
      <c r="C8" s="2">
        <v>0</v>
      </c>
      <c r="D8" s="2">
        <v>0</v>
      </c>
      <c r="E8" s="2">
        <v>0</v>
      </c>
      <c r="F8" s="2">
        <v>0</v>
      </c>
      <c r="G8" s="2">
        <v>0</v>
      </c>
      <c r="H8" s="2">
        <v>0</v>
      </c>
      <c r="I8" s="2">
        <v>0</v>
      </c>
      <c r="J8" s="2">
        <v>0</v>
      </c>
      <c r="K8" s="2">
        <v>0</v>
      </c>
      <c r="L8" s="2">
        <v>0</v>
      </c>
      <c r="M8" s="2">
        <v>0</v>
      </c>
      <c r="N8" s="2">
        <v>0</v>
      </c>
      <c r="O8" s="2">
        <v>0</v>
      </c>
      <c r="P8" s="2">
        <v>0</v>
      </c>
      <c r="Q8" s="2">
        <v>0</v>
      </c>
      <c r="R8" s="2">
        <v>0</v>
      </c>
      <c r="S8" s="2">
        <v>0</v>
      </c>
      <c r="T8" s="2">
        <v>0</v>
      </c>
      <c r="U8" s="2">
        <v>0</v>
      </c>
      <c r="V8" s="2">
        <v>0</v>
      </c>
      <c r="W8" s="2">
        <v>0</v>
      </c>
      <c r="X8" s="2">
        <v>0</v>
      </c>
      <c r="Y8" s="2">
        <v>0</v>
      </c>
      <c r="Z8" s="2">
        <v>0</v>
      </c>
      <c r="AA8" s="2">
        <v>0</v>
      </c>
      <c r="AB8" s="2">
        <v>0</v>
      </c>
      <c r="AC8" s="2">
        <v>0</v>
      </c>
      <c r="AD8" s="2">
        <v>0</v>
      </c>
      <c r="AE8" s="2">
        <v>0</v>
      </c>
      <c r="AF8" s="2">
        <v>0</v>
      </c>
      <c r="AG8" s="2">
        <v>0</v>
      </c>
      <c r="AH8" s="2">
        <v>0</v>
      </c>
      <c r="AI8" s="2">
        <v>0</v>
      </c>
      <c r="AJ8" s="2">
        <v>0</v>
      </c>
      <c r="AK8" s="2">
        <v>0</v>
      </c>
      <c r="AL8" s="2">
        <v>0</v>
      </c>
      <c r="AM8" s="2">
        <v>0</v>
      </c>
      <c r="AN8" s="2">
        <v>0</v>
      </c>
      <c r="AO8" s="2">
        <v>0</v>
      </c>
      <c r="AP8" s="2">
        <v>0</v>
      </c>
      <c r="AQ8" s="2">
        <v>0</v>
      </c>
      <c r="AR8" s="2">
        <v>0</v>
      </c>
      <c r="AS8" s="2">
        <v>0</v>
      </c>
      <c r="AT8" s="2">
        <v>0</v>
      </c>
      <c r="AU8" s="2">
        <v>0</v>
      </c>
      <c r="AV8" s="2">
        <v>0</v>
      </c>
      <c r="AW8" s="2">
        <v>0</v>
      </c>
      <c r="AX8" s="2">
        <v>0</v>
      </c>
      <c r="AY8" s="2">
        <v>0</v>
      </c>
      <c r="AZ8" s="2">
        <v>0</v>
      </c>
      <c r="BA8" s="2">
        <v>0</v>
      </c>
      <c r="BB8" s="2">
        <v>0</v>
      </c>
      <c r="BC8" s="2">
        <v>0</v>
      </c>
      <c r="BD8" s="2">
        <v>0</v>
      </c>
      <c r="BE8" s="2">
        <v>0</v>
      </c>
      <c r="BF8" s="2">
        <v>0</v>
      </c>
      <c r="BG8" s="2">
        <v>0</v>
      </c>
      <c r="BH8" s="2">
        <v>0</v>
      </c>
      <c r="BI8" s="2">
        <v>0</v>
      </c>
      <c r="BJ8" s="2">
        <v>0</v>
      </c>
      <c r="BK8" s="2">
        <v>0</v>
      </c>
      <c r="BL8" s="2">
        <v>0</v>
      </c>
      <c r="BM8" s="2">
        <v>0</v>
      </c>
      <c r="BN8" s="2">
        <v>0</v>
      </c>
      <c r="BO8" s="2">
        <v>0</v>
      </c>
      <c r="BP8" s="2">
        <v>0</v>
      </c>
      <c r="BQ8" s="2">
        <v>0</v>
      </c>
      <c r="BR8" s="2">
        <v>0</v>
      </c>
      <c r="BS8" s="2">
        <v>0</v>
      </c>
      <c r="BT8" s="2">
        <v>0</v>
      </c>
      <c r="BU8" s="2">
        <v>0</v>
      </c>
      <c r="BV8" s="2">
        <v>0</v>
      </c>
      <c r="BW8" s="2">
        <v>0</v>
      </c>
      <c r="BX8" s="2">
        <v>0</v>
      </c>
      <c r="BY8" s="2">
        <v>0</v>
      </c>
      <c r="BZ8" s="2">
        <v>0</v>
      </c>
      <c r="CA8" s="2">
        <v>0</v>
      </c>
      <c r="CB8" s="2">
        <v>0</v>
      </c>
      <c r="CC8" s="2">
        <v>0</v>
      </c>
      <c r="CD8" s="2">
        <v>0</v>
      </c>
      <c r="CE8" s="2">
        <v>0</v>
      </c>
      <c r="CF8" s="2">
        <v>0</v>
      </c>
      <c r="CG8" s="2">
        <v>0</v>
      </c>
      <c r="CH8" s="2">
        <v>0</v>
      </c>
      <c r="CI8" s="2">
        <v>0</v>
      </c>
      <c r="CJ8" s="2">
        <v>0</v>
      </c>
      <c r="CK8" s="2">
        <v>0</v>
      </c>
      <c r="CL8" s="2">
        <v>0</v>
      </c>
      <c r="CM8" s="2">
        <v>0</v>
      </c>
      <c r="CN8" s="2">
        <v>0</v>
      </c>
      <c r="CO8" s="2">
        <v>0</v>
      </c>
    </row>
    <row r="9" spans="1:93" x14ac:dyDescent="0.3">
      <c r="A9" s="1" t="s">
        <v>26</v>
      </c>
      <c r="B9" s="1" t="s">
        <v>34</v>
      </c>
      <c r="C9" s="2">
        <v>0</v>
      </c>
      <c r="D9" s="2">
        <v>0</v>
      </c>
      <c r="E9" s="2">
        <v>0</v>
      </c>
      <c r="F9" s="2">
        <v>0</v>
      </c>
      <c r="G9" s="2">
        <v>0</v>
      </c>
      <c r="H9" s="2">
        <v>0</v>
      </c>
      <c r="I9" s="2">
        <v>0</v>
      </c>
      <c r="J9" s="2">
        <v>0</v>
      </c>
      <c r="K9" s="2">
        <v>0</v>
      </c>
      <c r="L9" s="2">
        <v>0</v>
      </c>
      <c r="M9" s="2">
        <v>0</v>
      </c>
      <c r="N9" s="2">
        <v>0</v>
      </c>
      <c r="O9" s="2">
        <v>0</v>
      </c>
      <c r="P9" s="2">
        <v>0</v>
      </c>
      <c r="Q9" s="2">
        <v>0</v>
      </c>
      <c r="R9" s="2">
        <v>0</v>
      </c>
      <c r="S9" s="2">
        <v>0</v>
      </c>
      <c r="T9" s="2">
        <v>0</v>
      </c>
      <c r="U9" s="2">
        <v>0</v>
      </c>
      <c r="V9" s="2">
        <v>0</v>
      </c>
      <c r="W9" s="2">
        <v>0</v>
      </c>
      <c r="X9" s="2">
        <v>0</v>
      </c>
      <c r="Y9" s="2">
        <v>0</v>
      </c>
      <c r="Z9" s="2">
        <v>0</v>
      </c>
      <c r="AA9" s="2">
        <v>0</v>
      </c>
      <c r="AB9" s="2">
        <v>0</v>
      </c>
      <c r="AC9" s="2">
        <v>0</v>
      </c>
      <c r="AD9" s="2">
        <v>0</v>
      </c>
      <c r="AE9" s="2">
        <v>0</v>
      </c>
      <c r="AF9" s="2">
        <v>0</v>
      </c>
      <c r="AG9" s="2">
        <v>0</v>
      </c>
      <c r="AH9" s="2">
        <v>0</v>
      </c>
      <c r="AI9" s="2">
        <v>0</v>
      </c>
      <c r="AJ9" s="2">
        <v>0</v>
      </c>
      <c r="AK9" s="2">
        <v>0</v>
      </c>
      <c r="AL9" s="2">
        <v>0</v>
      </c>
      <c r="AM9" s="2">
        <v>0</v>
      </c>
      <c r="AN9" s="2">
        <v>0</v>
      </c>
      <c r="AO9" s="2">
        <v>0</v>
      </c>
      <c r="AP9" s="2">
        <v>0</v>
      </c>
      <c r="AQ9" s="2">
        <v>0</v>
      </c>
      <c r="AR9" s="2">
        <v>0</v>
      </c>
      <c r="AS9" s="2">
        <v>0</v>
      </c>
      <c r="AT9" s="2">
        <v>0</v>
      </c>
      <c r="AU9" s="2">
        <v>0</v>
      </c>
      <c r="AV9" s="2">
        <v>0</v>
      </c>
      <c r="AW9" s="2">
        <v>0</v>
      </c>
      <c r="AX9" s="2">
        <v>0</v>
      </c>
      <c r="AY9" s="2">
        <v>0</v>
      </c>
      <c r="AZ9" s="2">
        <v>0</v>
      </c>
      <c r="BA9" s="2">
        <v>0</v>
      </c>
      <c r="BB9" s="2">
        <v>0</v>
      </c>
      <c r="BC9" s="2">
        <v>0</v>
      </c>
      <c r="BD9" s="2">
        <v>0</v>
      </c>
      <c r="BE9" s="2">
        <v>0</v>
      </c>
      <c r="BF9" s="2">
        <v>0</v>
      </c>
      <c r="BG9" s="2">
        <v>0</v>
      </c>
      <c r="BH9" s="2">
        <v>0</v>
      </c>
      <c r="BI9" s="2">
        <v>0</v>
      </c>
      <c r="BJ9" s="2">
        <v>0</v>
      </c>
      <c r="BK9" s="2">
        <v>0</v>
      </c>
      <c r="BL9" s="2">
        <v>0</v>
      </c>
      <c r="BM9" s="2">
        <v>0</v>
      </c>
      <c r="BN9" s="2">
        <v>0</v>
      </c>
      <c r="BO9" s="2">
        <v>0</v>
      </c>
      <c r="BP9" s="2">
        <v>0</v>
      </c>
      <c r="BQ9" s="2">
        <v>0</v>
      </c>
      <c r="BR9" s="2">
        <v>0</v>
      </c>
      <c r="BS9" s="2">
        <v>0</v>
      </c>
      <c r="BT9" s="2">
        <v>0</v>
      </c>
      <c r="BU9" s="2">
        <v>0</v>
      </c>
      <c r="BV9" s="2">
        <v>0</v>
      </c>
      <c r="BW9" s="2">
        <v>0</v>
      </c>
      <c r="BX9" s="2">
        <v>0</v>
      </c>
      <c r="BY9" s="2">
        <v>0</v>
      </c>
      <c r="BZ9" s="2">
        <v>0</v>
      </c>
      <c r="CA9" s="2">
        <v>0</v>
      </c>
      <c r="CB9" s="2">
        <v>0</v>
      </c>
      <c r="CC9" s="2">
        <v>0</v>
      </c>
      <c r="CD9" s="2">
        <v>0</v>
      </c>
      <c r="CE9" s="2">
        <v>0</v>
      </c>
      <c r="CF9" s="2">
        <v>0</v>
      </c>
      <c r="CG9" s="2">
        <v>0</v>
      </c>
      <c r="CH9" s="2">
        <v>0</v>
      </c>
      <c r="CI9" s="2">
        <v>0</v>
      </c>
      <c r="CJ9" s="2">
        <v>0</v>
      </c>
      <c r="CK9" s="2">
        <v>0</v>
      </c>
      <c r="CL9" s="2">
        <v>0</v>
      </c>
      <c r="CM9" s="2">
        <v>0</v>
      </c>
      <c r="CN9" s="2">
        <v>0</v>
      </c>
      <c r="CO9" s="2">
        <v>0</v>
      </c>
    </row>
    <row r="10" spans="1:93" x14ac:dyDescent="0.3">
      <c r="A10" s="1" t="s">
        <v>26</v>
      </c>
      <c r="B10" s="1" t="s">
        <v>35</v>
      </c>
      <c r="C10" s="2">
        <v>0</v>
      </c>
      <c r="D10" s="2">
        <v>0</v>
      </c>
      <c r="E10" s="2">
        <v>0</v>
      </c>
      <c r="F10" s="2">
        <v>0</v>
      </c>
      <c r="G10" s="2">
        <v>0</v>
      </c>
      <c r="H10" s="2">
        <v>0</v>
      </c>
      <c r="I10" s="2">
        <v>0</v>
      </c>
      <c r="J10" s="2">
        <v>0</v>
      </c>
      <c r="K10" s="2">
        <v>0</v>
      </c>
      <c r="L10" s="2">
        <v>0</v>
      </c>
      <c r="M10" s="2">
        <v>0</v>
      </c>
      <c r="N10" s="2">
        <v>0</v>
      </c>
      <c r="O10" s="2">
        <v>0</v>
      </c>
      <c r="P10" s="2">
        <v>0</v>
      </c>
      <c r="Q10" s="2">
        <v>0</v>
      </c>
      <c r="R10" s="2">
        <v>0</v>
      </c>
      <c r="S10" s="2">
        <v>0</v>
      </c>
      <c r="T10" s="2">
        <v>0</v>
      </c>
      <c r="U10" s="2">
        <v>0</v>
      </c>
      <c r="V10" s="2">
        <v>0</v>
      </c>
      <c r="W10" s="2">
        <v>0</v>
      </c>
      <c r="X10" s="2">
        <v>0</v>
      </c>
      <c r="Y10" s="2">
        <v>0</v>
      </c>
      <c r="Z10" s="2">
        <v>0</v>
      </c>
      <c r="AA10" s="2">
        <v>0</v>
      </c>
      <c r="AB10" s="2">
        <v>0</v>
      </c>
      <c r="AC10" s="2">
        <v>0</v>
      </c>
      <c r="AD10" s="2">
        <v>0</v>
      </c>
      <c r="AE10" s="2">
        <v>0</v>
      </c>
      <c r="AF10" s="2">
        <v>0</v>
      </c>
      <c r="AG10" s="2">
        <v>0</v>
      </c>
      <c r="AH10" s="2">
        <v>0</v>
      </c>
      <c r="AI10" s="2">
        <v>0</v>
      </c>
      <c r="AJ10" s="2">
        <v>0</v>
      </c>
      <c r="AK10" s="2">
        <v>0</v>
      </c>
      <c r="AL10" s="2">
        <v>0</v>
      </c>
      <c r="AM10" s="2">
        <v>0</v>
      </c>
      <c r="AN10" s="2">
        <v>0</v>
      </c>
      <c r="AO10" s="2">
        <v>0</v>
      </c>
      <c r="AP10" s="2">
        <v>0</v>
      </c>
      <c r="AQ10" s="2">
        <v>0</v>
      </c>
      <c r="AR10" s="2">
        <v>0</v>
      </c>
      <c r="AS10" s="2">
        <v>0</v>
      </c>
      <c r="AT10" s="2">
        <v>0</v>
      </c>
      <c r="AU10" s="2">
        <v>0</v>
      </c>
      <c r="AV10" s="2">
        <v>0</v>
      </c>
      <c r="AW10" s="2">
        <v>0</v>
      </c>
      <c r="AX10" s="2">
        <v>0</v>
      </c>
      <c r="AY10" s="2">
        <v>0</v>
      </c>
      <c r="AZ10" s="2">
        <v>0</v>
      </c>
      <c r="BA10" s="2">
        <v>0</v>
      </c>
      <c r="BB10" s="2">
        <v>0</v>
      </c>
      <c r="BC10" s="2">
        <v>0</v>
      </c>
      <c r="BD10" s="2">
        <v>0</v>
      </c>
      <c r="BE10" s="2">
        <v>0</v>
      </c>
      <c r="BF10" s="2">
        <v>0</v>
      </c>
      <c r="BG10" s="2">
        <v>0</v>
      </c>
      <c r="BH10" s="2">
        <v>0</v>
      </c>
      <c r="BI10" s="2">
        <v>0</v>
      </c>
      <c r="BJ10" s="2">
        <v>0</v>
      </c>
      <c r="BK10" s="2">
        <v>0</v>
      </c>
      <c r="BL10" s="2">
        <v>0</v>
      </c>
      <c r="BM10" s="2">
        <v>0</v>
      </c>
      <c r="BN10" s="2">
        <v>0</v>
      </c>
      <c r="BO10" s="2">
        <v>0</v>
      </c>
      <c r="BP10" s="2">
        <v>0</v>
      </c>
      <c r="BQ10" s="2">
        <v>0</v>
      </c>
      <c r="BR10" s="2">
        <v>0</v>
      </c>
      <c r="BS10" s="2">
        <v>0</v>
      </c>
      <c r="BT10" s="2">
        <v>0</v>
      </c>
      <c r="BU10" s="2">
        <v>0</v>
      </c>
      <c r="BV10" s="2">
        <v>0</v>
      </c>
      <c r="BW10" s="2">
        <v>0</v>
      </c>
      <c r="BX10" s="2">
        <v>0</v>
      </c>
      <c r="BY10" s="2">
        <v>0</v>
      </c>
      <c r="BZ10" s="2">
        <v>0</v>
      </c>
      <c r="CA10" s="2">
        <v>0</v>
      </c>
      <c r="CB10" s="2">
        <v>0</v>
      </c>
      <c r="CC10" s="2">
        <v>0</v>
      </c>
      <c r="CD10" s="2">
        <v>0</v>
      </c>
      <c r="CE10" s="2">
        <v>0</v>
      </c>
      <c r="CF10" s="2">
        <v>0</v>
      </c>
      <c r="CG10" s="2">
        <v>0</v>
      </c>
      <c r="CH10" s="2">
        <v>0</v>
      </c>
      <c r="CI10" s="2">
        <v>0</v>
      </c>
      <c r="CJ10" s="2">
        <v>0</v>
      </c>
      <c r="CK10" s="2">
        <v>0</v>
      </c>
      <c r="CL10" s="2">
        <v>0</v>
      </c>
      <c r="CM10" s="2">
        <v>0</v>
      </c>
      <c r="CN10" s="2">
        <v>0</v>
      </c>
      <c r="CO10" s="2">
        <v>0</v>
      </c>
    </row>
    <row r="11" spans="1:93" x14ac:dyDescent="0.3">
      <c r="A11" s="1" t="s">
        <v>26</v>
      </c>
      <c r="B11" s="1" t="s">
        <v>36</v>
      </c>
      <c r="C11" s="2">
        <v>0</v>
      </c>
      <c r="D11" s="2">
        <v>0</v>
      </c>
      <c r="E11" s="2">
        <v>0</v>
      </c>
      <c r="F11" s="2">
        <v>0</v>
      </c>
      <c r="G11" s="2">
        <v>0</v>
      </c>
      <c r="H11" s="2">
        <v>0</v>
      </c>
      <c r="I11" s="2">
        <v>0</v>
      </c>
      <c r="J11" s="2">
        <v>0</v>
      </c>
      <c r="K11" s="2">
        <v>0</v>
      </c>
      <c r="L11" s="2">
        <v>0</v>
      </c>
      <c r="M11" s="2">
        <v>0</v>
      </c>
      <c r="N11" s="2">
        <v>0</v>
      </c>
      <c r="O11" s="2">
        <v>0</v>
      </c>
      <c r="P11" s="2">
        <v>0</v>
      </c>
      <c r="Q11" s="2">
        <v>0</v>
      </c>
      <c r="R11" s="2">
        <v>0</v>
      </c>
      <c r="S11" s="2">
        <v>0</v>
      </c>
      <c r="T11" s="2">
        <v>0</v>
      </c>
      <c r="U11" s="2">
        <v>0</v>
      </c>
      <c r="V11" s="2">
        <v>0</v>
      </c>
      <c r="W11" s="2">
        <v>0</v>
      </c>
      <c r="X11" s="2">
        <v>0</v>
      </c>
      <c r="Y11" s="2">
        <v>0</v>
      </c>
      <c r="Z11" s="2">
        <v>0</v>
      </c>
      <c r="AA11" s="2">
        <v>0</v>
      </c>
      <c r="AB11" s="2">
        <v>0</v>
      </c>
      <c r="AC11" s="2">
        <v>0</v>
      </c>
      <c r="AD11" s="2">
        <v>0</v>
      </c>
      <c r="AE11" s="2">
        <v>0</v>
      </c>
      <c r="AF11" s="2">
        <v>0</v>
      </c>
      <c r="AG11" s="2">
        <v>0</v>
      </c>
      <c r="AH11" s="2">
        <v>0</v>
      </c>
      <c r="AI11" s="2">
        <v>0</v>
      </c>
      <c r="AJ11" s="2">
        <v>0</v>
      </c>
      <c r="AK11" s="2">
        <v>0</v>
      </c>
      <c r="AL11" s="2">
        <v>0</v>
      </c>
      <c r="AM11" s="2">
        <v>0</v>
      </c>
      <c r="AN11" s="2">
        <v>0</v>
      </c>
      <c r="AO11" s="2">
        <v>0</v>
      </c>
      <c r="AP11" s="2">
        <v>0</v>
      </c>
      <c r="AQ11" s="2">
        <v>0</v>
      </c>
      <c r="AR11" s="2">
        <v>0</v>
      </c>
      <c r="AS11" s="2">
        <v>0</v>
      </c>
      <c r="AT11" s="2">
        <v>0</v>
      </c>
      <c r="AU11" s="2">
        <v>0</v>
      </c>
      <c r="AV11" s="2">
        <v>0</v>
      </c>
      <c r="AW11" s="2">
        <v>0</v>
      </c>
      <c r="AX11" s="2">
        <v>0</v>
      </c>
      <c r="AY11" s="2">
        <v>0</v>
      </c>
      <c r="AZ11" s="2">
        <v>0</v>
      </c>
      <c r="BA11" s="2">
        <v>0</v>
      </c>
      <c r="BB11" s="2">
        <v>0</v>
      </c>
      <c r="BC11" s="2">
        <v>0</v>
      </c>
      <c r="BD11" s="2">
        <v>0</v>
      </c>
      <c r="BE11" s="2">
        <v>0</v>
      </c>
      <c r="BF11" s="2">
        <v>0</v>
      </c>
      <c r="BG11" s="2">
        <v>0</v>
      </c>
      <c r="BH11" s="2">
        <v>0</v>
      </c>
      <c r="BI11" s="2">
        <v>0</v>
      </c>
      <c r="BJ11" s="2">
        <v>0</v>
      </c>
      <c r="BK11" s="2">
        <v>0</v>
      </c>
      <c r="BL11" s="2">
        <v>0</v>
      </c>
      <c r="BM11" s="2">
        <v>0</v>
      </c>
      <c r="BN11" s="2">
        <v>0</v>
      </c>
      <c r="BO11" s="2">
        <v>0</v>
      </c>
      <c r="BP11" s="2">
        <v>0</v>
      </c>
      <c r="BQ11" s="2">
        <v>0</v>
      </c>
      <c r="BR11" s="2">
        <v>0</v>
      </c>
      <c r="BS11" s="2">
        <v>0</v>
      </c>
      <c r="BT11" s="2">
        <v>0</v>
      </c>
      <c r="BU11" s="2">
        <v>0</v>
      </c>
      <c r="BV11" s="2">
        <v>0</v>
      </c>
      <c r="BW11" s="2">
        <v>0</v>
      </c>
      <c r="BX11" s="2">
        <v>0</v>
      </c>
      <c r="BY11" s="2">
        <v>0</v>
      </c>
      <c r="BZ11" s="2">
        <v>0</v>
      </c>
      <c r="CA11" s="2">
        <v>0</v>
      </c>
      <c r="CB11" s="2">
        <v>0</v>
      </c>
      <c r="CC11" s="2">
        <v>0</v>
      </c>
      <c r="CD11" s="2">
        <v>0</v>
      </c>
      <c r="CE11" s="2">
        <v>0</v>
      </c>
      <c r="CF11" s="2">
        <v>0</v>
      </c>
      <c r="CG11" s="2">
        <v>0</v>
      </c>
      <c r="CH11" s="2">
        <v>0</v>
      </c>
      <c r="CI11" s="2">
        <v>0</v>
      </c>
      <c r="CJ11" s="2">
        <v>0</v>
      </c>
      <c r="CK11" s="2">
        <v>0</v>
      </c>
      <c r="CL11" s="2">
        <v>0</v>
      </c>
      <c r="CM11" s="2">
        <v>0</v>
      </c>
      <c r="CN11" s="2">
        <v>0</v>
      </c>
      <c r="CO11" s="2">
        <v>0</v>
      </c>
    </row>
    <row r="12" spans="1:93" x14ac:dyDescent="0.3">
      <c r="A12" s="1" t="s">
        <v>26</v>
      </c>
      <c r="B12" s="1" t="s">
        <v>37</v>
      </c>
      <c r="C12" s="2">
        <v>0</v>
      </c>
      <c r="D12" s="2">
        <v>0</v>
      </c>
      <c r="E12" s="2">
        <v>0</v>
      </c>
      <c r="F12" s="2">
        <v>0</v>
      </c>
      <c r="G12" s="2">
        <v>0</v>
      </c>
      <c r="H12" s="2">
        <v>0</v>
      </c>
      <c r="I12" s="2">
        <v>0</v>
      </c>
      <c r="J12" s="2">
        <v>0</v>
      </c>
      <c r="K12" s="2">
        <v>0</v>
      </c>
      <c r="L12" s="2">
        <v>0</v>
      </c>
      <c r="M12" s="2">
        <v>0</v>
      </c>
      <c r="N12" s="2">
        <v>0</v>
      </c>
      <c r="O12" s="2">
        <v>0</v>
      </c>
      <c r="P12" s="2">
        <v>0</v>
      </c>
      <c r="Q12" s="2">
        <v>0</v>
      </c>
      <c r="R12" s="2">
        <v>0</v>
      </c>
      <c r="S12" s="2">
        <v>0</v>
      </c>
      <c r="T12" s="2">
        <v>0</v>
      </c>
      <c r="U12" s="2">
        <v>0</v>
      </c>
      <c r="V12" s="2">
        <v>0</v>
      </c>
      <c r="W12" s="2">
        <v>0</v>
      </c>
      <c r="X12" s="2">
        <v>0</v>
      </c>
      <c r="Y12" s="2">
        <v>0</v>
      </c>
      <c r="Z12" s="2">
        <v>0</v>
      </c>
      <c r="AA12" s="2">
        <v>0</v>
      </c>
      <c r="AB12" s="2">
        <v>0</v>
      </c>
      <c r="AC12" s="2">
        <v>0</v>
      </c>
      <c r="AD12" s="2">
        <v>0</v>
      </c>
      <c r="AE12" s="2">
        <v>0</v>
      </c>
      <c r="AF12" s="2">
        <v>0</v>
      </c>
      <c r="AG12" s="2">
        <v>0</v>
      </c>
      <c r="AH12" s="2">
        <v>0</v>
      </c>
      <c r="AI12" s="2">
        <v>0</v>
      </c>
      <c r="AJ12" s="2">
        <v>0</v>
      </c>
      <c r="AK12" s="2">
        <v>0</v>
      </c>
      <c r="AL12" s="2">
        <v>0</v>
      </c>
      <c r="AM12" s="2">
        <v>0</v>
      </c>
      <c r="AN12" s="2">
        <v>0</v>
      </c>
      <c r="AO12" s="2">
        <v>0</v>
      </c>
      <c r="AP12" s="2">
        <v>0</v>
      </c>
      <c r="AQ12" s="2">
        <v>0</v>
      </c>
      <c r="AR12" s="2">
        <v>0</v>
      </c>
      <c r="AS12" s="2">
        <v>0</v>
      </c>
      <c r="AT12" s="2">
        <v>0</v>
      </c>
      <c r="AU12" s="2">
        <v>0</v>
      </c>
      <c r="AV12" s="2">
        <v>0</v>
      </c>
      <c r="AW12" s="2">
        <v>0</v>
      </c>
      <c r="AX12" s="2">
        <v>0</v>
      </c>
      <c r="AY12" s="2">
        <v>0</v>
      </c>
      <c r="AZ12" s="2">
        <v>0</v>
      </c>
      <c r="BA12" s="2">
        <v>0</v>
      </c>
      <c r="BB12" s="2">
        <v>0</v>
      </c>
      <c r="BC12" s="2">
        <v>0</v>
      </c>
      <c r="BD12" s="2">
        <v>0</v>
      </c>
      <c r="BE12" s="2">
        <v>0</v>
      </c>
      <c r="BF12" s="2">
        <v>0</v>
      </c>
      <c r="BG12" s="2">
        <v>0</v>
      </c>
      <c r="BH12" s="2">
        <v>0</v>
      </c>
      <c r="BI12" s="2">
        <v>0</v>
      </c>
      <c r="BJ12" s="2">
        <v>0</v>
      </c>
      <c r="BK12" s="2">
        <v>0</v>
      </c>
      <c r="BL12" s="2">
        <v>0</v>
      </c>
      <c r="BM12" s="2">
        <v>0</v>
      </c>
      <c r="BN12" s="2">
        <v>0</v>
      </c>
      <c r="BO12" s="2">
        <v>0</v>
      </c>
      <c r="BP12" s="2">
        <v>0</v>
      </c>
      <c r="BQ12" s="2">
        <v>0</v>
      </c>
      <c r="BR12" s="2">
        <v>0</v>
      </c>
      <c r="BS12" s="2">
        <v>0</v>
      </c>
      <c r="BT12" s="2">
        <v>0</v>
      </c>
      <c r="BU12" s="2">
        <v>0</v>
      </c>
      <c r="BV12" s="2">
        <v>0</v>
      </c>
      <c r="BW12" s="2">
        <v>0</v>
      </c>
      <c r="BX12" s="2">
        <v>0</v>
      </c>
      <c r="BY12" s="2">
        <v>0</v>
      </c>
      <c r="BZ12" s="2">
        <v>0</v>
      </c>
      <c r="CA12" s="2">
        <v>0</v>
      </c>
      <c r="CB12" s="2">
        <v>0</v>
      </c>
      <c r="CC12" s="2">
        <v>0</v>
      </c>
      <c r="CD12" s="2">
        <v>0</v>
      </c>
      <c r="CE12" s="2">
        <v>0</v>
      </c>
      <c r="CF12" s="2">
        <v>0</v>
      </c>
      <c r="CG12" s="2">
        <v>0</v>
      </c>
      <c r="CH12" s="2">
        <v>0</v>
      </c>
      <c r="CI12" s="2">
        <v>0</v>
      </c>
      <c r="CJ12" s="2">
        <v>0</v>
      </c>
      <c r="CK12" s="2">
        <v>0</v>
      </c>
      <c r="CL12" s="2">
        <v>0</v>
      </c>
      <c r="CM12" s="2">
        <v>0</v>
      </c>
      <c r="CN12" s="2">
        <v>0</v>
      </c>
      <c r="CO12" s="2">
        <v>0</v>
      </c>
    </row>
    <row r="13" spans="1:93" x14ac:dyDescent="0.3">
      <c r="A13" s="1" t="s">
        <v>26</v>
      </c>
      <c r="B13" s="1" t="s">
        <v>38</v>
      </c>
      <c r="C13" s="2">
        <v>0</v>
      </c>
      <c r="D13" s="2">
        <v>0</v>
      </c>
      <c r="E13" s="2">
        <v>0</v>
      </c>
      <c r="F13" s="2">
        <v>0</v>
      </c>
      <c r="G13" s="2">
        <v>0</v>
      </c>
      <c r="H13" s="2">
        <v>0</v>
      </c>
      <c r="I13" s="2">
        <v>0</v>
      </c>
      <c r="J13" s="2">
        <v>0</v>
      </c>
      <c r="K13" s="2">
        <v>0</v>
      </c>
      <c r="L13" s="2">
        <v>0</v>
      </c>
      <c r="M13" s="2">
        <v>0</v>
      </c>
      <c r="N13" s="2">
        <v>0</v>
      </c>
      <c r="O13" s="2">
        <v>0</v>
      </c>
      <c r="P13" s="2">
        <v>0</v>
      </c>
      <c r="Q13" s="2">
        <v>0</v>
      </c>
      <c r="R13" s="2">
        <v>0</v>
      </c>
      <c r="S13" s="2">
        <v>0</v>
      </c>
      <c r="T13" s="2">
        <v>0</v>
      </c>
      <c r="U13" s="2">
        <v>0</v>
      </c>
      <c r="V13" s="2">
        <v>0</v>
      </c>
      <c r="W13" s="2">
        <v>0</v>
      </c>
      <c r="X13" s="2">
        <v>0</v>
      </c>
      <c r="Y13" s="2">
        <v>0</v>
      </c>
      <c r="Z13" s="2">
        <v>0</v>
      </c>
      <c r="AA13" s="2">
        <v>0</v>
      </c>
      <c r="AB13" s="2">
        <v>0</v>
      </c>
      <c r="AC13" s="2">
        <v>0</v>
      </c>
      <c r="AD13" s="2">
        <v>0</v>
      </c>
      <c r="AE13" s="2">
        <v>0</v>
      </c>
      <c r="AF13" s="2">
        <v>0</v>
      </c>
      <c r="AG13" s="2">
        <v>0</v>
      </c>
      <c r="AH13" s="2">
        <v>0</v>
      </c>
      <c r="AI13" s="2">
        <v>0</v>
      </c>
      <c r="AJ13" s="2">
        <v>0</v>
      </c>
      <c r="AK13" s="2">
        <v>0</v>
      </c>
      <c r="AL13" s="2">
        <v>0</v>
      </c>
      <c r="AM13" s="2">
        <v>0</v>
      </c>
      <c r="AN13" s="2">
        <v>0</v>
      </c>
      <c r="AO13" s="2">
        <v>0</v>
      </c>
      <c r="AP13" s="2">
        <v>0</v>
      </c>
      <c r="AQ13" s="2">
        <v>0</v>
      </c>
      <c r="AR13" s="2">
        <v>0</v>
      </c>
      <c r="AS13" s="2">
        <v>0</v>
      </c>
      <c r="AT13" s="2">
        <v>0</v>
      </c>
      <c r="AU13" s="2">
        <v>0</v>
      </c>
      <c r="AV13" s="2">
        <v>0</v>
      </c>
      <c r="AW13" s="2">
        <v>0</v>
      </c>
      <c r="AX13" s="2">
        <v>0</v>
      </c>
      <c r="AY13" s="2">
        <v>0</v>
      </c>
      <c r="AZ13" s="2">
        <v>0</v>
      </c>
      <c r="BA13" s="2">
        <v>0</v>
      </c>
      <c r="BB13" s="2">
        <v>0</v>
      </c>
      <c r="BC13" s="2">
        <v>0</v>
      </c>
      <c r="BD13" s="2">
        <v>0</v>
      </c>
      <c r="BE13" s="2">
        <v>0</v>
      </c>
      <c r="BF13" s="2">
        <v>0</v>
      </c>
      <c r="BG13" s="2">
        <v>0</v>
      </c>
      <c r="BH13" s="2">
        <v>0</v>
      </c>
      <c r="BI13" s="2">
        <v>0</v>
      </c>
      <c r="BJ13" s="2">
        <v>0</v>
      </c>
      <c r="BK13" s="2">
        <v>0</v>
      </c>
      <c r="BL13" s="2">
        <v>0</v>
      </c>
      <c r="BM13" s="2">
        <v>0</v>
      </c>
      <c r="BN13" s="2">
        <v>0</v>
      </c>
      <c r="BO13" s="2">
        <v>0</v>
      </c>
      <c r="BP13" s="2">
        <v>0</v>
      </c>
      <c r="BQ13" s="2">
        <v>0</v>
      </c>
      <c r="BR13" s="2">
        <v>0</v>
      </c>
      <c r="BS13" s="2">
        <v>0</v>
      </c>
      <c r="BT13" s="2">
        <v>0</v>
      </c>
      <c r="BU13" s="2">
        <v>0</v>
      </c>
      <c r="BV13" s="2">
        <v>0</v>
      </c>
      <c r="BW13" s="2">
        <v>0</v>
      </c>
      <c r="BX13" s="2">
        <v>0</v>
      </c>
      <c r="BY13" s="2">
        <v>0</v>
      </c>
      <c r="BZ13" s="2">
        <v>0</v>
      </c>
      <c r="CA13" s="2">
        <v>0</v>
      </c>
      <c r="CB13" s="2">
        <v>0</v>
      </c>
      <c r="CC13" s="2">
        <v>0</v>
      </c>
      <c r="CD13" s="2">
        <v>0</v>
      </c>
      <c r="CE13" s="2">
        <v>0</v>
      </c>
      <c r="CF13" s="2">
        <v>0</v>
      </c>
      <c r="CG13" s="2">
        <v>0</v>
      </c>
      <c r="CH13" s="2">
        <v>0</v>
      </c>
      <c r="CI13" s="2">
        <v>0</v>
      </c>
      <c r="CJ13" s="2">
        <v>0</v>
      </c>
      <c r="CK13" s="2">
        <v>0</v>
      </c>
      <c r="CL13" s="2">
        <v>0</v>
      </c>
      <c r="CM13" s="2">
        <v>0</v>
      </c>
      <c r="CN13" s="2">
        <v>0</v>
      </c>
      <c r="CO13" s="2">
        <v>0</v>
      </c>
    </row>
    <row r="14" spans="1:93" x14ac:dyDescent="0.3">
      <c r="A14" s="1" t="s">
        <v>26</v>
      </c>
      <c r="B14" s="1" t="s">
        <v>39</v>
      </c>
      <c r="C14" s="2">
        <v>0</v>
      </c>
      <c r="D14" s="2">
        <v>0</v>
      </c>
      <c r="E14" s="2">
        <v>0</v>
      </c>
      <c r="F14" s="2">
        <v>0</v>
      </c>
      <c r="G14" s="2">
        <v>0</v>
      </c>
      <c r="H14" s="2">
        <v>0</v>
      </c>
      <c r="I14" s="2">
        <v>0</v>
      </c>
      <c r="J14" s="2">
        <v>0</v>
      </c>
      <c r="K14" s="2">
        <v>0</v>
      </c>
      <c r="L14" s="2">
        <v>0</v>
      </c>
      <c r="M14" s="2">
        <v>0</v>
      </c>
      <c r="N14" s="2">
        <v>0</v>
      </c>
      <c r="O14" s="2">
        <v>0</v>
      </c>
      <c r="P14" s="2">
        <v>0</v>
      </c>
      <c r="Q14" s="2">
        <v>0</v>
      </c>
      <c r="R14" s="2">
        <v>0</v>
      </c>
      <c r="S14" s="2">
        <v>0</v>
      </c>
      <c r="T14" s="2">
        <v>0</v>
      </c>
      <c r="U14" s="2">
        <v>0</v>
      </c>
      <c r="V14" s="2">
        <v>0</v>
      </c>
      <c r="W14" s="2">
        <v>0</v>
      </c>
      <c r="X14" s="2">
        <v>0</v>
      </c>
      <c r="Y14" s="2">
        <v>0</v>
      </c>
      <c r="Z14" s="2">
        <v>0</v>
      </c>
      <c r="AA14" s="2">
        <v>0</v>
      </c>
      <c r="AB14" s="2">
        <v>0</v>
      </c>
      <c r="AC14" s="2">
        <v>0</v>
      </c>
      <c r="AD14" s="2">
        <v>0</v>
      </c>
      <c r="AE14" s="2">
        <v>0</v>
      </c>
      <c r="AF14" s="2">
        <v>0</v>
      </c>
      <c r="AG14" s="2">
        <v>0</v>
      </c>
      <c r="AH14" s="2">
        <v>0</v>
      </c>
      <c r="AI14" s="2">
        <v>0</v>
      </c>
      <c r="AJ14" s="2">
        <v>0</v>
      </c>
      <c r="AK14" s="2">
        <v>0</v>
      </c>
      <c r="AL14" s="2">
        <v>0</v>
      </c>
      <c r="AM14" s="2">
        <v>0</v>
      </c>
      <c r="AN14" s="2">
        <v>0</v>
      </c>
      <c r="AO14" s="2">
        <v>0</v>
      </c>
      <c r="AP14" s="2">
        <v>0</v>
      </c>
      <c r="AQ14" s="2">
        <v>0</v>
      </c>
      <c r="AR14" s="2">
        <v>0</v>
      </c>
      <c r="AS14" s="2">
        <v>0</v>
      </c>
      <c r="AT14" s="2">
        <v>0</v>
      </c>
      <c r="AU14" s="2">
        <v>0</v>
      </c>
      <c r="AV14" s="2">
        <v>0</v>
      </c>
      <c r="AW14" s="2">
        <v>0</v>
      </c>
      <c r="AX14" s="2">
        <v>0</v>
      </c>
      <c r="AY14" s="2">
        <v>0</v>
      </c>
      <c r="AZ14" s="2">
        <v>0</v>
      </c>
      <c r="BA14" s="2">
        <v>0</v>
      </c>
      <c r="BB14" s="2">
        <v>0</v>
      </c>
      <c r="BC14" s="2">
        <v>0</v>
      </c>
      <c r="BD14" s="2">
        <v>0</v>
      </c>
      <c r="BE14" s="2">
        <v>0</v>
      </c>
      <c r="BF14" s="2">
        <v>0</v>
      </c>
      <c r="BG14" s="2">
        <v>0</v>
      </c>
      <c r="BH14" s="2">
        <v>0</v>
      </c>
      <c r="BI14" s="2">
        <v>0</v>
      </c>
      <c r="BJ14" s="2">
        <v>0</v>
      </c>
      <c r="BK14" s="2">
        <v>0</v>
      </c>
      <c r="BL14" s="2">
        <v>0</v>
      </c>
      <c r="BM14" s="2">
        <v>0</v>
      </c>
      <c r="BN14" s="2">
        <v>0</v>
      </c>
      <c r="BO14" s="2">
        <v>0</v>
      </c>
      <c r="BP14" s="2">
        <v>0</v>
      </c>
      <c r="BQ14" s="2">
        <v>0</v>
      </c>
      <c r="BR14" s="2">
        <v>0</v>
      </c>
      <c r="BS14" s="2">
        <v>0</v>
      </c>
      <c r="BT14" s="2">
        <v>0</v>
      </c>
      <c r="BU14" s="2">
        <v>0</v>
      </c>
      <c r="BV14" s="2">
        <v>0</v>
      </c>
      <c r="BW14" s="2">
        <v>0</v>
      </c>
      <c r="BX14" s="2">
        <v>0</v>
      </c>
      <c r="BY14" s="2">
        <v>0</v>
      </c>
      <c r="BZ14" s="2">
        <v>0</v>
      </c>
      <c r="CA14" s="2">
        <v>0</v>
      </c>
      <c r="CB14" s="2">
        <v>0</v>
      </c>
      <c r="CC14" s="2">
        <v>0</v>
      </c>
      <c r="CD14" s="2">
        <v>0</v>
      </c>
      <c r="CE14" s="2">
        <v>0</v>
      </c>
      <c r="CF14" s="2">
        <v>0</v>
      </c>
      <c r="CG14" s="2">
        <v>0</v>
      </c>
      <c r="CH14" s="2">
        <v>0</v>
      </c>
      <c r="CI14" s="2">
        <v>0</v>
      </c>
      <c r="CJ14" s="2">
        <v>0</v>
      </c>
      <c r="CK14" s="2">
        <v>0</v>
      </c>
      <c r="CL14" s="2">
        <v>0</v>
      </c>
      <c r="CM14" s="2">
        <v>0</v>
      </c>
      <c r="CN14" s="2">
        <v>0</v>
      </c>
      <c r="CO14" s="2">
        <v>0</v>
      </c>
    </row>
    <row r="15" spans="1:93" x14ac:dyDescent="0.3">
      <c r="A15" s="1" t="s">
        <v>26</v>
      </c>
      <c r="B15" s="1" t="s">
        <v>40</v>
      </c>
      <c r="C15" s="22">
        <v>909444.83</v>
      </c>
      <c r="D15" s="2">
        <v>0</v>
      </c>
      <c r="E15" s="2">
        <v>0</v>
      </c>
      <c r="F15" s="2">
        <v>0</v>
      </c>
      <c r="G15" s="2">
        <v>0</v>
      </c>
      <c r="H15" s="2">
        <v>0</v>
      </c>
      <c r="I15" s="2">
        <v>0</v>
      </c>
      <c r="J15" s="2">
        <v>833669.47</v>
      </c>
      <c r="K15" s="2">
        <v>0</v>
      </c>
      <c r="L15" s="2">
        <v>0</v>
      </c>
      <c r="M15" s="2">
        <v>0</v>
      </c>
      <c r="N15" s="2">
        <v>0</v>
      </c>
      <c r="O15" s="2">
        <v>0</v>
      </c>
      <c r="P15" s="2">
        <v>0</v>
      </c>
      <c r="Q15" s="2">
        <v>1023101.65</v>
      </c>
      <c r="R15" s="2">
        <v>0</v>
      </c>
      <c r="S15" s="2">
        <v>0</v>
      </c>
      <c r="T15" s="2">
        <v>0</v>
      </c>
      <c r="U15" s="2">
        <v>0</v>
      </c>
      <c r="V15" s="2">
        <v>0</v>
      </c>
      <c r="W15" s="2">
        <v>0</v>
      </c>
      <c r="X15" s="2">
        <v>685793.19</v>
      </c>
      <c r="Y15" s="2">
        <v>0</v>
      </c>
      <c r="Z15" s="2">
        <v>0</v>
      </c>
      <c r="AA15" s="2">
        <v>0</v>
      </c>
      <c r="AB15" s="2">
        <v>0</v>
      </c>
      <c r="AC15" s="2">
        <v>0</v>
      </c>
      <c r="AD15" s="2">
        <v>0</v>
      </c>
      <c r="AE15" s="2">
        <v>920330.17</v>
      </c>
      <c r="AF15" s="2">
        <v>0</v>
      </c>
      <c r="AG15" s="2">
        <v>0</v>
      </c>
      <c r="AH15" s="2">
        <v>0</v>
      </c>
      <c r="AI15" s="2">
        <v>0</v>
      </c>
      <c r="AJ15" s="2">
        <v>0</v>
      </c>
      <c r="AK15" s="2">
        <v>0</v>
      </c>
      <c r="AL15" s="2">
        <v>923349.43</v>
      </c>
      <c r="AM15" s="2">
        <v>0</v>
      </c>
      <c r="AN15" s="2">
        <v>0</v>
      </c>
      <c r="AO15" s="2">
        <v>0</v>
      </c>
      <c r="AP15" s="2">
        <v>0</v>
      </c>
      <c r="AQ15" s="2">
        <v>0</v>
      </c>
      <c r="AR15" s="2">
        <v>0</v>
      </c>
      <c r="AS15" s="2">
        <v>594317.26</v>
      </c>
      <c r="AT15" s="2">
        <v>0</v>
      </c>
      <c r="AU15" s="2">
        <v>0</v>
      </c>
      <c r="AV15" s="2">
        <v>0</v>
      </c>
      <c r="AW15" s="2">
        <v>0</v>
      </c>
      <c r="AX15" s="2">
        <v>0</v>
      </c>
      <c r="AY15" s="2">
        <v>0</v>
      </c>
      <c r="AZ15" s="2">
        <v>665791.04</v>
      </c>
      <c r="BA15" s="2">
        <v>0</v>
      </c>
      <c r="BB15" s="2">
        <v>0</v>
      </c>
      <c r="BC15" s="2">
        <v>0</v>
      </c>
      <c r="BD15" s="2">
        <v>0</v>
      </c>
      <c r="BE15" s="2">
        <v>0</v>
      </c>
      <c r="BF15" s="2">
        <v>0</v>
      </c>
      <c r="BG15" s="22">
        <v>641607.18000000005</v>
      </c>
      <c r="BH15" s="2">
        <v>0</v>
      </c>
      <c r="BI15" s="2">
        <v>0</v>
      </c>
      <c r="BJ15" s="2">
        <v>0</v>
      </c>
      <c r="BK15" s="2">
        <v>0</v>
      </c>
      <c r="BL15" s="2">
        <v>0</v>
      </c>
      <c r="BM15" s="2">
        <v>0</v>
      </c>
      <c r="BN15" s="2">
        <v>784561.06</v>
      </c>
      <c r="BO15" s="2">
        <v>0</v>
      </c>
      <c r="BP15" s="2">
        <v>0</v>
      </c>
      <c r="BQ15" s="2">
        <v>0</v>
      </c>
      <c r="BR15" s="2">
        <v>0</v>
      </c>
      <c r="BS15" s="2">
        <v>0</v>
      </c>
      <c r="BT15" s="2">
        <v>0</v>
      </c>
      <c r="BU15" s="2">
        <v>714420.23</v>
      </c>
      <c r="BV15" s="2">
        <v>0</v>
      </c>
      <c r="BW15" s="2">
        <v>0</v>
      </c>
      <c r="BX15" s="2">
        <v>0</v>
      </c>
      <c r="BY15" s="2">
        <v>0</v>
      </c>
      <c r="BZ15" s="2">
        <v>0</v>
      </c>
      <c r="CA15" s="2">
        <v>0</v>
      </c>
      <c r="CB15" s="2">
        <v>706858.23</v>
      </c>
      <c r="CC15" s="2">
        <v>0</v>
      </c>
      <c r="CD15" s="2">
        <v>0</v>
      </c>
      <c r="CE15" s="2">
        <v>0</v>
      </c>
      <c r="CF15" s="2">
        <v>0</v>
      </c>
      <c r="CG15" s="2">
        <v>0</v>
      </c>
      <c r="CH15" s="2">
        <v>0</v>
      </c>
      <c r="CI15" s="2">
        <v>7852191.7300000004</v>
      </c>
      <c r="CJ15" s="2">
        <v>0</v>
      </c>
      <c r="CK15" s="2">
        <v>0</v>
      </c>
      <c r="CL15" s="2">
        <v>0</v>
      </c>
      <c r="CM15" s="2">
        <v>0</v>
      </c>
      <c r="CN15" s="2">
        <v>0</v>
      </c>
      <c r="CO15" s="2">
        <v>0</v>
      </c>
    </row>
    <row r="16" spans="1:93" x14ac:dyDescent="0.3">
      <c r="A16" s="1"/>
      <c r="B16" s="1"/>
      <c r="C16" s="2">
        <f>SUM(C2:C15)</f>
        <v>909444.83</v>
      </c>
      <c r="D16" s="2">
        <f t="shared" ref="D16:BO16" si="0">SUM(D2:D15)</f>
        <v>0</v>
      </c>
      <c r="E16" s="2">
        <f t="shared" si="0"/>
        <v>0</v>
      </c>
      <c r="F16" s="2">
        <f t="shared" si="0"/>
        <v>0</v>
      </c>
      <c r="G16" s="2">
        <f t="shared" si="0"/>
        <v>0</v>
      </c>
      <c r="H16" s="2">
        <f t="shared" si="0"/>
        <v>0</v>
      </c>
      <c r="I16" s="2">
        <f t="shared" si="0"/>
        <v>0</v>
      </c>
      <c r="J16" s="2">
        <f t="shared" si="0"/>
        <v>833669.47</v>
      </c>
      <c r="K16" s="2">
        <f t="shared" si="0"/>
        <v>0</v>
      </c>
      <c r="L16" s="2">
        <f t="shared" si="0"/>
        <v>0</v>
      </c>
      <c r="M16" s="2">
        <f t="shared" si="0"/>
        <v>0</v>
      </c>
      <c r="N16" s="2">
        <f t="shared" si="0"/>
        <v>0</v>
      </c>
      <c r="O16" s="2">
        <f t="shared" si="0"/>
        <v>0</v>
      </c>
      <c r="P16" s="2">
        <f t="shared" si="0"/>
        <v>0</v>
      </c>
      <c r="Q16" s="2">
        <f t="shared" si="0"/>
        <v>1023101.65</v>
      </c>
      <c r="R16" s="2">
        <f t="shared" si="0"/>
        <v>0</v>
      </c>
      <c r="S16" s="2">
        <f t="shared" si="0"/>
        <v>0</v>
      </c>
      <c r="T16" s="2">
        <f t="shared" si="0"/>
        <v>0</v>
      </c>
      <c r="U16" s="2">
        <f t="shared" si="0"/>
        <v>0</v>
      </c>
      <c r="V16" s="2">
        <f t="shared" si="0"/>
        <v>0</v>
      </c>
      <c r="W16" s="2">
        <f t="shared" si="0"/>
        <v>0</v>
      </c>
      <c r="X16" s="2">
        <f t="shared" si="0"/>
        <v>685793.19</v>
      </c>
      <c r="Y16" s="2">
        <f t="shared" si="0"/>
        <v>0</v>
      </c>
      <c r="Z16" s="2">
        <f t="shared" si="0"/>
        <v>0</v>
      </c>
      <c r="AA16" s="2">
        <f t="shared" si="0"/>
        <v>0</v>
      </c>
      <c r="AB16" s="2">
        <f t="shared" si="0"/>
        <v>0</v>
      </c>
      <c r="AC16" s="2">
        <f t="shared" si="0"/>
        <v>0</v>
      </c>
      <c r="AD16" s="2">
        <f t="shared" si="0"/>
        <v>0</v>
      </c>
      <c r="AE16" s="2">
        <f t="shared" si="0"/>
        <v>920330.17</v>
      </c>
      <c r="AF16" s="2">
        <f t="shared" si="0"/>
        <v>0</v>
      </c>
      <c r="AG16" s="2">
        <f t="shared" si="0"/>
        <v>0</v>
      </c>
      <c r="AH16" s="2">
        <f t="shared" si="0"/>
        <v>0</v>
      </c>
      <c r="AI16" s="2">
        <f t="shared" si="0"/>
        <v>0</v>
      </c>
      <c r="AJ16" s="2">
        <f t="shared" si="0"/>
        <v>0</v>
      </c>
      <c r="AK16" s="2">
        <f t="shared" si="0"/>
        <v>0</v>
      </c>
      <c r="AL16" s="2">
        <f t="shared" si="0"/>
        <v>923349.43</v>
      </c>
      <c r="AM16" s="2">
        <f t="shared" si="0"/>
        <v>0</v>
      </c>
      <c r="AN16" s="2">
        <f t="shared" si="0"/>
        <v>0</v>
      </c>
      <c r="AO16" s="2">
        <f t="shared" si="0"/>
        <v>0</v>
      </c>
      <c r="AP16" s="2">
        <f t="shared" si="0"/>
        <v>0</v>
      </c>
      <c r="AQ16" s="2">
        <f t="shared" si="0"/>
        <v>0</v>
      </c>
      <c r="AR16" s="2">
        <f t="shared" si="0"/>
        <v>0</v>
      </c>
      <c r="AS16" s="2">
        <f t="shared" si="0"/>
        <v>594317.26</v>
      </c>
      <c r="AT16" s="2">
        <f t="shared" si="0"/>
        <v>0</v>
      </c>
      <c r="AU16" s="2">
        <f t="shared" si="0"/>
        <v>0</v>
      </c>
      <c r="AV16" s="2">
        <f t="shared" si="0"/>
        <v>0</v>
      </c>
      <c r="AW16" s="2">
        <f t="shared" si="0"/>
        <v>0</v>
      </c>
      <c r="AX16" s="2">
        <f t="shared" si="0"/>
        <v>0</v>
      </c>
      <c r="AY16" s="2">
        <f t="shared" si="0"/>
        <v>0</v>
      </c>
      <c r="AZ16" s="2">
        <f t="shared" si="0"/>
        <v>665791.04</v>
      </c>
      <c r="BA16" s="2">
        <f t="shared" si="0"/>
        <v>0</v>
      </c>
      <c r="BB16" s="2">
        <f t="shared" si="0"/>
        <v>0</v>
      </c>
      <c r="BC16" s="2">
        <f t="shared" si="0"/>
        <v>0</v>
      </c>
      <c r="BD16" s="2">
        <f t="shared" si="0"/>
        <v>0</v>
      </c>
      <c r="BE16" s="2">
        <f t="shared" si="0"/>
        <v>0</v>
      </c>
      <c r="BF16" s="2">
        <f t="shared" si="0"/>
        <v>0</v>
      </c>
      <c r="BG16" s="2">
        <f t="shared" si="0"/>
        <v>641607.18000000005</v>
      </c>
      <c r="BH16" s="2">
        <f t="shared" si="0"/>
        <v>0</v>
      </c>
      <c r="BI16" s="2">
        <f t="shared" si="0"/>
        <v>0</v>
      </c>
      <c r="BJ16" s="2">
        <f t="shared" si="0"/>
        <v>0</v>
      </c>
      <c r="BK16" s="2">
        <f t="shared" si="0"/>
        <v>0</v>
      </c>
      <c r="BL16" s="2">
        <f t="shared" si="0"/>
        <v>0</v>
      </c>
      <c r="BM16" s="2">
        <f t="shared" si="0"/>
        <v>0</v>
      </c>
      <c r="BN16" s="2">
        <f t="shared" si="0"/>
        <v>784561.06</v>
      </c>
      <c r="BO16" s="2">
        <f t="shared" si="0"/>
        <v>0</v>
      </c>
      <c r="BP16" s="2">
        <f t="shared" ref="BP16:CO16" si="1">SUM(BP2:BP15)</f>
        <v>0</v>
      </c>
      <c r="BQ16" s="2">
        <f t="shared" si="1"/>
        <v>0</v>
      </c>
      <c r="BR16" s="2">
        <f t="shared" si="1"/>
        <v>0</v>
      </c>
      <c r="BS16" s="2">
        <f t="shared" si="1"/>
        <v>0</v>
      </c>
      <c r="BT16" s="2">
        <f t="shared" si="1"/>
        <v>0</v>
      </c>
      <c r="BU16" s="2">
        <f t="shared" si="1"/>
        <v>714420.23</v>
      </c>
      <c r="BV16" s="2">
        <f t="shared" si="1"/>
        <v>0</v>
      </c>
      <c r="BW16" s="2">
        <f t="shared" si="1"/>
        <v>0</v>
      </c>
      <c r="BX16" s="2">
        <f t="shared" si="1"/>
        <v>0</v>
      </c>
      <c r="BY16" s="2">
        <f t="shared" si="1"/>
        <v>0</v>
      </c>
      <c r="BZ16" s="2">
        <f t="shared" si="1"/>
        <v>0</v>
      </c>
      <c r="CA16" s="2">
        <f t="shared" si="1"/>
        <v>0</v>
      </c>
      <c r="CB16" s="2">
        <f t="shared" si="1"/>
        <v>706858.23</v>
      </c>
      <c r="CC16" s="2">
        <f t="shared" si="1"/>
        <v>0</v>
      </c>
      <c r="CD16" s="2">
        <f t="shared" si="1"/>
        <v>0</v>
      </c>
      <c r="CE16" s="2">
        <f t="shared" si="1"/>
        <v>0</v>
      </c>
      <c r="CF16" s="2">
        <f t="shared" si="1"/>
        <v>0</v>
      </c>
      <c r="CG16" s="2">
        <f t="shared" si="1"/>
        <v>0</v>
      </c>
      <c r="CH16" s="2">
        <f t="shared" si="1"/>
        <v>0</v>
      </c>
      <c r="CI16" s="2">
        <f t="shared" si="1"/>
        <v>7852191.7300000004</v>
      </c>
      <c r="CJ16" s="2">
        <f t="shared" si="1"/>
        <v>0</v>
      </c>
      <c r="CK16" s="2">
        <f t="shared" si="1"/>
        <v>0</v>
      </c>
      <c r="CL16" s="2">
        <f t="shared" si="1"/>
        <v>0</v>
      </c>
      <c r="CM16" s="2">
        <f t="shared" si="1"/>
        <v>0</v>
      </c>
      <c r="CN16" s="2">
        <f t="shared" si="1"/>
        <v>0</v>
      </c>
      <c r="CO16" s="2">
        <f t="shared" si="1"/>
        <v>0</v>
      </c>
    </row>
    <row r="17" spans="1:93" x14ac:dyDescent="0.3">
      <c r="A17" s="1"/>
      <c r="B17" s="1"/>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2"/>
      <c r="BK17" s="2"/>
      <c r="BL17" s="2"/>
      <c r="BM17" s="2"/>
      <c r="BN17" s="2"/>
      <c r="BO17" s="2"/>
      <c r="BP17" s="2"/>
      <c r="BQ17" s="2"/>
      <c r="BR17" s="2"/>
      <c r="BS17" s="2"/>
      <c r="BT17" s="2"/>
      <c r="BU17" s="2"/>
      <c r="BV17" s="2"/>
      <c r="BW17" s="2"/>
      <c r="BX17" s="2"/>
      <c r="BY17" s="2"/>
      <c r="BZ17" s="2"/>
      <c r="CA17" s="2"/>
      <c r="CB17" s="2"/>
      <c r="CC17" s="2"/>
      <c r="CD17" s="2"/>
      <c r="CE17" s="2"/>
      <c r="CF17" s="2"/>
      <c r="CG17" s="2"/>
      <c r="CH17" s="2"/>
      <c r="CI17" s="2"/>
      <c r="CJ17" s="2"/>
      <c r="CK17" s="2"/>
      <c r="CL17" s="2"/>
      <c r="CM17" s="2"/>
      <c r="CN17" s="2"/>
      <c r="CO17" s="2"/>
    </row>
    <row r="18" spans="1:93" x14ac:dyDescent="0.3">
      <c r="A18" s="1" t="s">
        <v>41</v>
      </c>
      <c r="B18" s="1" t="s">
        <v>27</v>
      </c>
      <c r="C18" s="2">
        <v>0</v>
      </c>
      <c r="D18" s="2">
        <v>0</v>
      </c>
      <c r="E18" s="2">
        <v>0</v>
      </c>
      <c r="F18" s="2">
        <v>0</v>
      </c>
      <c r="G18" s="2">
        <v>0</v>
      </c>
      <c r="H18" s="2">
        <v>0</v>
      </c>
      <c r="I18" s="2">
        <v>0</v>
      </c>
      <c r="J18" s="2">
        <v>0</v>
      </c>
      <c r="K18" s="2">
        <v>0</v>
      </c>
      <c r="L18" s="2">
        <v>0</v>
      </c>
      <c r="M18" s="2">
        <v>0</v>
      </c>
      <c r="N18" s="2">
        <v>0</v>
      </c>
      <c r="O18" s="2">
        <v>0</v>
      </c>
      <c r="P18" s="2">
        <v>0</v>
      </c>
      <c r="Q18" s="2">
        <v>0</v>
      </c>
      <c r="R18" s="2">
        <v>0</v>
      </c>
      <c r="S18" s="2">
        <v>0</v>
      </c>
      <c r="T18" s="2">
        <v>0</v>
      </c>
      <c r="U18" s="2">
        <v>0</v>
      </c>
      <c r="V18" s="2">
        <v>0</v>
      </c>
      <c r="W18" s="2">
        <v>0</v>
      </c>
      <c r="X18" s="2">
        <v>0</v>
      </c>
      <c r="Y18" s="2">
        <v>0</v>
      </c>
      <c r="Z18" s="2">
        <v>0</v>
      </c>
      <c r="AA18" s="2">
        <v>0</v>
      </c>
      <c r="AB18" s="2">
        <v>0</v>
      </c>
      <c r="AC18" s="2">
        <v>0</v>
      </c>
      <c r="AD18" s="2">
        <v>0</v>
      </c>
      <c r="AE18" s="2">
        <v>0</v>
      </c>
      <c r="AF18" s="2">
        <v>0</v>
      </c>
      <c r="AG18" s="2">
        <v>0</v>
      </c>
      <c r="AH18" s="2">
        <v>0</v>
      </c>
      <c r="AI18" s="2">
        <v>0</v>
      </c>
      <c r="AJ18" s="2">
        <v>0</v>
      </c>
      <c r="AK18" s="2">
        <v>0</v>
      </c>
      <c r="AL18" s="2">
        <v>0</v>
      </c>
      <c r="AM18" s="2">
        <v>0</v>
      </c>
      <c r="AN18" s="2">
        <v>0</v>
      </c>
      <c r="AO18" s="2">
        <v>0</v>
      </c>
      <c r="AP18" s="2">
        <v>0</v>
      </c>
      <c r="AQ18" s="2">
        <v>0</v>
      </c>
      <c r="AR18" s="2">
        <v>0</v>
      </c>
      <c r="AS18" s="2">
        <v>0</v>
      </c>
      <c r="AT18" s="2">
        <v>0</v>
      </c>
      <c r="AU18" s="2">
        <v>0</v>
      </c>
      <c r="AV18" s="2">
        <v>0</v>
      </c>
      <c r="AW18" s="2">
        <v>0</v>
      </c>
      <c r="AX18" s="2">
        <v>0</v>
      </c>
      <c r="AY18" s="2">
        <v>0</v>
      </c>
      <c r="AZ18" s="2">
        <v>0</v>
      </c>
      <c r="BA18" s="2">
        <v>0</v>
      </c>
      <c r="BB18" s="2">
        <v>0</v>
      </c>
      <c r="BC18" s="2">
        <v>0</v>
      </c>
      <c r="BD18" s="2">
        <v>0</v>
      </c>
      <c r="BE18" s="2">
        <v>0</v>
      </c>
      <c r="BF18" s="2">
        <v>0</v>
      </c>
      <c r="BG18" s="2">
        <v>0</v>
      </c>
      <c r="BH18" s="2">
        <v>0</v>
      </c>
      <c r="BI18" s="2">
        <v>0</v>
      </c>
      <c r="BJ18" s="2">
        <v>0</v>
      </c>
      <c r="BK18" s="2">
        <v>0</v>
      </c>
      <c r="BL18" s="2">
        <v>0</v>
      </c>
      <c r="BM18" s="2">
        <v>0</v>
      </c>
      <c r="BN18" s="2">
        <v>0</v>
      </c>
      <c r="BO18" s="2">
        <v>0</v>
      </c>
      <c r="BP18" s="2">
        <v>0</v>
      </c>
      <c r="BQ18" s="2">
        <v>0</v>
      </c>
      <c r="BR18" s="2">
        <v>0</v>
      </c>
      <c r="BS18" s="2">
        <v>0</v>
      </c>
      <c r="BT18" s="2">
        <v>0</v>
      </c>
      <c r="BU18" s="2">
        <v>0</v>
      </c>
      <c r="BV18" s="2">
        <v>0</v>
      </c>
      <c r="BW18" s="2">
        <v>0</v>
      </c>
      <c r="BX18" s="2">
        <v>0</v>
      </c>
      <c r="BY18" s="2">
        <v>0</v>
      </c>
      <c r="BZ18" s="2">
        <v>0</v>
      </c>
      <c r="CA18" s="2">
        <v>0</v>
      </c>
      <c r="CB18" s="2">
        <v>0</v>
      </c>
      <c r="CC18" s="2">
        <v>0</v>
      </c>
      <c r="CD18" s="2">
        <v>0</v>
      </c>
      <c r="CE18" s="2">
        <v>0</v>
      </c>
      <c r="CF18" s="2">
        <v>0</v>
      </c>
      <c r="CG18" s="2">
        <v>0</v>
      </c>
      <c r="CH18" s="2">
        <v>0</v>
      </c>
      <c r="CI18" s="2">
        <v>0</v>
      </c>
      <c r="CJ18" s="2">
        <v>0</v>
      </c>
      <c r="CK18" s="2">
        <v>0</v>
      </c>
      <c r="CL18" s="2">
        <v>0</v>
      </c>
      <c r="CM18" s="2">
        <v>0</v>
      </c>
      <c r="CN18" s="2">
        <v>0</v>
      </c>
      <c r="CO18" s="2">
        <v>0</v>
      </c>
    </row>
    <row r="19" spans="1:93" x14ac:dyDescent="0.3">
      <c r="A19" s="1" t="s">
        <v>41</v>
      </c>
      <c r="B19" s="1" t="s">
        <v>28</v>
      </c>
      <c r="C19" s="2">
        <v>0</v>
      </c>
      <c r="D19" s="2">
        <v>0</v>
      </c>
      <c r="E19" s="2">
        <v>0</v>
      </c>
      <c r="F19" s="2">
        <v>0</v>
      </c>
      <c r="G19" s="2">
        <v>0</v>
      </c>
      <c r="H19" s="2">
        <v>0</v>
      </c>
      <c r="I19" s="2">
        <v>0</v>
      </c>
      <c r="J19" s="2">
        <v>0</v>
      </c>
      <c r="K19" s="2">
        <v>0</v>
      </c>
      <c r="L19" s="2">
        <v>0</v>
      </c>
      <c r="M19" s="2">
        <v>0</v>
      </c>
      <c r="N19" s="2">
        <v>0</v>
      </c>
      <c r="O19" s="2">
        <v>0</v>
      </c>
      <c r="P19" s="2">
        <v>0</v>
      </c>
      <c r="Q19" s="2">
        <v>0</v>
      </c>
      <c r="R19" s="2">
        <v>0</v>
      </c>
      <c r="S19" s="2">
        <v>0</v>
      </c>
      <c r="T19" s="2">
        <v>0</v>
      </c>
      <c r="U19" s="2">
        <v>0</v>
      </c>
      <c r="V19" s="2">
        <v>0</v>
      </c>
      <c r="W19" s="2">
        <v>0</v>
      </c>
      <c r="X19" s="2">
        <v>0</v>
      </c>
      <c r="Y19" s="2">
        <v>0</v>
      </c>
      <c r="Z19" s="2">
        <v>0</v>
      </c>
      <c r="AA19" s="2">
        <v>0</v>
      </c>
      <c r="AB19" s="2">
        <v>0</v>
      </c>
      <c r="AC19" s="2">
        <v>0</v>
      </c>
      <c r="AD19" s="2">
        <v>0</v>
      </c>
      <c r="AE19" s="2">
        <v>0</v>
      </c>
      <c r="AF19" s="2">
        <v>0</v>
      </c>
      <c r="AG19" s="2">
        <v>0</v>
      </c>
      <c r="AH19" s="2">
        <v>0</v>
      </c>
      <c r="AI19" s="2">
        <v>0</v>
      </c>
      <c r="AJ19" s="2">
        <v>0</v>
      </c>
      <c r="AK19" s="2">
        <v>0</v>
      </c>
      <c r="AL19" s="2">
        <v>0</v>
      </c>
      <c r="AM19" s="2">
        <v>0</v>
      </c>
      <c r="AN19" s="2">
        <v>0</v>
      </c>
      <c r="AO19" s="2">
        <v>0</v>
      </c>
      <c r="AP19" s="2">
        <v>0</v>
      </c>
      <c r="AQ19" s="2">
        <v>0</v>
      </c>
      <c r="AR19" s="2">
        <v>0</v>
      </c>
      <c r="AS19" s="2">
        <v>0</v>
      </c>
      <c r="AT19" s="2">
        <v>0</v>
      </c>
      <c r="AU19" s="2">
        <v>0</v>
      </c>
      <c r="AV19" s="2">
        <v>0</v>
      </c>
      <c r="AW19" s="2">
        <v>0</v>
      </c>
      <c r="AX19" s="2">
        <v>0</v>
      </c>
      <c r="AY19" s="2">
        <v>0</v>
      </c>
      <c r="AZ19" s="2">
        <v>0</v>
      </c>
      <c r="BA19" s="2">
        <v>0</v>
      </c>
      <c r="BB19" s="2">
        <v>0</v>
      </c>
      <c r="BC19" s="2">
        <v>0</v>
      </c>
      <c r="BD19" s="2">
        <v>0</v>
      </c>
      <c r="BE19" s="2">
        <v>0</v>
      </c>
      <c r="BF19" s="2">
        <v>0</v>
      </c>
      <c r="BG19" s="2">
        <v>0</v>
      </c>
      <c r="BH19" s="2">
        <v>0</v>
      </c>
      <c r="BI19" s="2">
        <v>0</v>
      </c>
      <c r="BJ19" s="2">
        <v>0</v>
      </c>
      <c r="BK19" s="2">
        <v>0</v>
      </c>
      <c r="BL19" s="2">
        <v>0</v>
      </c>
      <c r="BM19" s="2">
        <v>0</v>
      </c>
      <c r="BN19" s="2">
        <v>0</v>
      </c>
      <c r="BO19" s="2">
        <v>0</v>
      </c>
      <c r="BP19" s="2">
        <v>0</v>
      </c>
      <c r="BQ19" s="2">
        <v>0</v>
      </c>
      <c r="BR19" s="2">
        <v>0</v>
      </c>
      <c r="BS19" s="2">
        <v>0</v>
      </c>
      <c r="BT19" s="2">
        <v>0</v>
      </c>
      <c r="BU19" s="2">
        <v>0</v>
      </c>
      <c r="BV19" s="2">
        <v>0</v>
      </c>
      <c r="BW19" s="2">
        <v>0</v>
      </c>
      <c r="BX19" s="2">
        <v>0</v>
      </c>
      <c r="BY19" s="2">
        <v>0</v>
      </c>
      <c r="BZ19" s="2">
        <v>0</v>
      </c>
      <c r="CA19" s="2">
        <v>0</v>
      </c>
      <c r="CB19" s="2">
        <v>0</v>
      </c>
      <c r="CC19" s="2">
        <v>0</v>
      </c>
      <c r="CD19" s="2">
        <v>0</v>
      </c>
      <c r="CE19" s="2">
        <v>0</v>
      </c>
      <c r="CF19" s="2">
        <v>0</v>
      </c>
      <c r="CG19" s="2">
        <v>0</v>
      </c>
      <c r="CH19" s="2">
        <v>0</v>
      </c>
      <c r="CI19" s="2">
        <v>0</v>
      </c>
      <c r="CJ19" s="2">
        <v>0</v>
      </c>
      <c r="CK19" s="2">
        <v>0</v>
      </c>
      <c r="CL19" s="2">
        <v>0</v>
      </c>
      <c r="CM19" s="2">
        <v>0</v>
      </c>
      <c r="CN19" s="2">
        <v>0</v>
      </c>
      <c r="CO19" s="2">
        <v>0</v>
      </c>
    </row>
    <row r="20" spans="1:93" x14ac:dyDescent="0.3">
      <c r="A20" s="1" t="s">
        <v>41</v>
      </c>
      <c r="B20" s="1" t="s">
        <v>29</v>
      </c>
      <c r="C20" s="2">
        <v>0</v>
      </c>
      <c r="D20" s="2">
        <v>0</v>
      </c>
      <c r="E20" s="2">
        <v>0</v>
      </c>
      <c r="F20" s="2">
        <v>0</v>
      </c>
      <c r="G20" s="2">
        <v>0</v>
      </c>
      <c r="H20" s="2">
        <v>0</v>
      </c>
      <c r="I20" s="2">
        <v>0</v>
      </c>
      <c r="J20" s="2">
        <v>0</v>
      </c>
      <c r="K20" s="2">
        <v>0</v>
      </c>
      <c r="L20" s="2">
        <v>0</v>
      </c>
      <c r="M20" s="2">
        <v>0</v>
      </c>
      <c r="N20" s="2">
        <v>0</v>
      </c>
      <c r="O20" s="2">
        <v>0</v>
      </c>
      <c r="P20" s="2">
        <v>0</v>
      </c>
      <c r="Q20" s="2">
        <v>0</v>
      </c>
      <c r="R20" s="2">
        <v>0</v>
      </c>
      <c r="S20" s="2">
        <v>0</v>
      </c>
      <c r="T20" s="2">
        <v>0</v>
      </c>
      <c r="U20" s="2">
        <v>0</v>
      </c>
      <c r="V20" s="2">
        <v>0</v>
      </c>
      <c r="W20" s="2">
        <v>0</v>
      </c>
      <c r="X20" s="2">
        <v>0</v>
      </c>
      <c r="Y20" s="2">
        <v>0</v>
      </c>
      <c r="Z20" s="2">
        <v>0</v>
      </c>
      <c r="AA20" s="2">
        <v>0</v>
      </c>
      <c r="AB20" s="2">
        <v>0</v>
      </c>
      <c r="AC20" s="2">
        <v>0</v>
      </c>
      <c r="AD20" s="2">
        <v>0</v>
      </c>
      <c r="AE20" s="2">
        <v>0</v>
      </c>
      <c r="AF20" s="2">
        <v>0</v>
      </c>
      <c r="AG20" s="2">
        <v>0</v>
      </c>
      <c r="AH20" s="2">
        <v>0</v>
      </c>
      <c r="AI20" s="2">
        <v>0</v>
      </c>
      <c r="AJ20" s="2">
        <v>0</v>
      </c>
      <c r="AK20" s="2">
        <v>0</v>
      </c>
      <c r="AL20" s="2">
        <v>0</v>
      </c>
      <c r="AM20" s="2">
        <v>0</v>
      </c>
      <c r="AN20" s="2">
        <v>0</v>
      </c>
      <c r="AO20" s="2">
        <v>0</v>
      </c>
      <c r="AP20" s="2">
        <v>0</v>
      </c>
      <c r="AQ20" s="2">
        <v>0</v>
      </c>
      <c r="AR20" s="2">
        <v>0</v>
      </c>
      <c r="AS20" s="2">
        <v>0</v>
      </c>
      <c r="AT20" s="2">
        <v>0</v>
      </c>
      <c r="AU20" s="2">
        <v>0</v>
      </c>
      <c r="AV20" s="2">
        <v>0</v>
      </c>
      <c r="AW20" s="2">
        <v>0</v>
      </c>
      <c r="AX20" s="2">
        <v>0</v>
      </c>
      <c r="AY20" s="2">
        <v>0</v>
      </c>
      <c r="AZ20" s="2">
        <v>0</v>
      </c>
      <c r="BA20" s="2">
        <v>0</v>
      </c>
      <c r="BB20" s="2">
        <v>0</v>
      </c>
      <c r="BC20" s="2">
        <v>0</v>
      </c>
      <c r="BD20" s="2">
        <v>0</v>
      </c>
      <c r="BE20" s="2">
        <v>0</v>
      </c>
      <c r="BF20" s="2">
        <v>0</v>
      </c>
      <c r="BG20" s="2">
        <v>0</v>
      </c>
      <c r="BH20" s="2">
        <v>0</v>
      </c>
      <c r="BI20" s="2">
        <v>0</v>
      </c>
      <c r="BJ20" s="2">
        <v>0</v>
      </c>
      <c r="BK20" s="2">
        <v>0</v>
      </c>
      <c r="BL20" s="2">
        <v>0</v>
      </c>
      <c r="BM20" s="2">
        <v>0</v>
      </c>
      <c r="BN20" s="2">
        <v>0</v>
      </c>
      <c r="BO20" s="2">
        <v>0</v>
      </c>
      <c r="BP20" s="2">
        <v>0</v>
      </c>
      <c r="BQ20" s="2">
        <v>0</v>
      </c>
      <c r="BR20" s="2">
        <v>0</v>
      </c>
      <c r="BS20" s="2">
        <v>0</v>
      </c>
      <c r="BT20" s="2">
        <v>0</v>
      </c>
      <c r="BU20" s="2">
        <v>0</v>
      </c>
      <c r="BV20" s="2">
        <v>0</v>
      </c>
      <c r="BW20" s="2">
        <v>0</v>
      </c>
      <c r="BX20" s="2">
        <v>0</v>
      </c>
      <c r="BY20" s="2">
        <v>0</v>
      </c>
      <c r="BZ20" s="2">
        <v>0</v>
      </c>
      <c r="CA20" s="2">
        <v>0</v>
      </c>
      <c r="CB20" s="2">
        <v>0</v>
      </c>
      <c r="CC20" s="2">
        <v>0</v>
      </c>
      <c r="CD20" s="2">
        <v>0</v>
      </c>
      <c r="CE20" s="2">
        <v>0</v>
      </c>
      <c r="CF20" s="2">
        <v>0</v>
      </c>
      <c r="CG20" s="2">
        <v>0</v>
      </c>
      <c r="CH20" s="2">
        <v>0</v>
      </c>
      <c r="CI20" s="2">
        <v>0</v>
      </c>
      <c r="CJ20" s="2">
        <v>0</v>
      </c>
      <c r="CK20" s="2">
        <v>0</v>
      </c>
      <c r="CL20" s="2">
        <v>0</v>
      </c>
      <c r="CM20" s="2">
        <v>0</v>
      </c>
      <c r="CN20" s="2">
        <v>0</v>
      </c>
      <c r="CO20" s="2">
        <v>0</v>
      </c>
    </row>
    <row r="21" spans="1:93" x14ac:dyDescent="0.3">
      <c r="A21" s="1" t="s">
        <v>41</v>
      </c>
      <c r="B21" s="1" t="s">
        <v>30</v>
      </c>
      <c r="C21" s="2">
        <v>0</v>
      </c>
      <c r="D21" s="2">
        <v>0</v>
      </c>
      <c r="E21" s="2">
        <v>0</v>
      </c>
      <c r="F21" s="2">
        <v>0</v>
      </c>
      <c r="G21" s="2">
        <v>0</v>
      </c>
      <c r="H21" s="2">
        <v>0</v>
      </c>
      <c r="I21" s="2">
        <v>0</v>
      </c>
      <c r="J21" s="2">
        <v>0</v>
      </c>
      <c r="K21" s="2">
        <v>0</v>
      </c>
      <c r="L21" s="2">
        <v>0</v>
      </c>
      <c r="M21" s="2">
        <v>0</v>
      </c>
      <c r="N21" s="2">
        <v>0</v>
      </c>
      <c r="O21" s="2">
        <v>0</v>
      </c>
      <c r="P21" s="2">
        <v>0</v>
      </c>
      <c r="Q21" s="2">
        <v>0</v>
      </c>
      <c r="R21" s="2">
        <v>0</v>
      </c>
      <c r="S21" s="2">
        <v>0</v>
      </c>
      <c r="T21" s="2">
        <v>0</v>
      </c>
      <c r="U21" s="2">
        <v>0</v>
      </c>
      <c r="V21" s="2">
        <v>0</v>
      </c>
      <c r="W21" s="2">
        <v>0</v>
      </c>
      <c r="X21" s="2">
        <v>0</v>
      </c>
      <c r="Y21" s="2">
        <v>0</v>
      </c>
      <c r="Z21" s="2">
        <v>0</v>
      </c>
      <c r="AA21" s="2">
        <v>0</v>
      </c>
      <c r="AB21" s="2">
        <v>0</v>
      </c>
      <c r="AC21" s="2">
        <v>0</v>
      </c>
      <c r="AD21" s="2">
        <v>0</v>
      </c>
      <c r="AE21" s="2">
        <v>0</v>
      </c>
      <c r="AF21" s="2">
        <v>0</v>
      </c>
      <c r="AG21" s="2">
        <v>0</v>
      </c>
      <c r="AH21" s="2">
        <v>0</v>
      </c>
      <c r="AI21" s="2">
        <v>0</v>
      </c>
      <c r="AJ21" s="2">
        <v>0</v>
      </c>
      <c r="AK21" s="2">
        <v>0</v>
      </c>
      <c r="AL21" s="2">
        <v>0</v>
      </c>
      <c r="AM21" s="2">
        <v>0</v>
      </c>
      <c r="AN21" s="2">
        <v>0</v>
      </c>
      <c r="AO21" s="2">
        <v>0</v>
      </c>
      <c r="AP21" s="2">
        <v>0</v>
      </c>
      <c r="AQ21" s="2">
        <v>0</v>
      </c>
      <c r="AR21" s="2">
        <v>0</v>
      </c>
      <c r="AS21" s="2">
        <v>0</v>
      </c>
      <c r="AT21" s="2">
        <v>0</v>
      </c>
      <c r="AU21" s="2">
        <v>0</v>
      </c>
      <c r="AV21" s="2">
        <v>0</v>
      </c>
      <c r="AW21" s="2">
        <v>0</v>
      </c>
      <c r="AX21" s="2">
        <v>0</v>
      </c>
      <c r="AY21" s="2">
        <v>0</v>
      </c>
      <c r="AZ21" s="2">
        <v>0</v>
      </c>
      <c r="BA21" s="2">
        <v>0</v>
      </c>
      <c r="BB21" s="2">
        <v>0</v>
      </c>
      <c r="BC21" s="2">
        <v>0</v>
      </c>
      <c r="BD21" s="2">
        <v>0</v>
      </c>
      <c r="BE21" s="2">
        <v>0</v>
      </c>
      <c r="BF21" s="2">
        <v>0</v>
      </c>
      <c r="BG21" s="2">
        <v>0</v>
      </c>
      <c r="BH21" s="2">
        <v>0</v>
      </c>
      <c r="BI21" s="2">
        <v>0</v>
      </c>
      <c r="BJ21" s="2">
        <v>0</v>
      </c>
      <c r="BK21" s="2">
        <v>0</v>
      </c>
      <c r="BL21" s="2">
        <v>0</v>
      </c>
      <c r="BM21" s="2">
        <v>0</v>
      </c>
      <c r="BN21" s="2">
        <v>0</v>
      </c>
      <c r="BO21" s="2">
        <v>0</v>
      </c>
      <c r="BP21" s="2">
        <v>0</v>
      </c>
      <c r="BQ21" s="2">
        <v>0</v>
      </c>
      <c r="BR21" s="2">
        <v>0</v>
      </c>
      <c r="BS21" s="2">
        <v>0</v>
      </c>
      <c r="BT21" s="2">
        <v>0</v>
      </c>
      <c r="BU21" s="2">
        <v>0</v>
      </c>
      <c r="BV21" s="2">
        <v>0</v>
      </c>
      <c r="BW21" s="2">
        <v>0</v>
      </c>
      <c r="BX21" s="2">
        <v>0</v>
      </c>
      <c r="BY21" s="2">
        <v>0</v>
      </c>
      <c r="BZ21" s="2">
        <v>0</v>
      </c>
      <c r="CA21" s="2">
        <v>0</v>
      </c>
      <c r="CB21" s="2">
        <v>0</v>
      </c>
      <c r="CC21" s="2">
        <v>0</v>
      </c>
      <c r="CD21" s="2">
        <v>0</v>
      </c>
      <c r="CE21" s="2">
        <v>0</v>
      </c>
      <c r="CF21" s="2">
        <v>0</v>
      </c>
      <c r="CG21" s="2">
        <v>0</v>
      </c>
      <c r="CH21" s="2">
        <v>0</v>
      </c>
      <c r="CI21" s="2">
        <v>0</v>
      </c>
      <c r="CJ21" s="2">
        <v>0</v>
      </c>
      <c r="CK21" s="2">
        <v>0</v>
      </c>
      <c r="CL21" s="2">
        <v>0</v>
      </c>
      <c r="CM21" s="2">
        <v>0</v>
      </c>
      <c r="CN21" s="2">
        <v>0</v>
      </c>
      <c r="CO21" s="2">
        <v>0</v>
      </c>
    </row>
    <row r="22" spans="1:93" x14ac:dyDescent="0.3">
      <c r="A22" s="1" t="s">
        <v>41</v>
      </c>
      <c r="B22" s="1" t="s">
        <v>31</v>
      </c>
      <c r="C22" s="2">
        <v>0</v>
      </c>
      <c r="D22" s="2">
        <v>0</v>
      </c>
      <c r="E22" s="2">
        <v>0</v>
      </c>
      <c r="F22" s="2">
        <v>0</v>
      </c>
      <c r="G22" s="2">
        <v>0</v>
      </c>
      <c r="H22" s="2">
        <v>0</v>
      </c>
      <c r="I22" s="2">
        <v>0</v>
      </c>
      <c r="J22" s="2">
        <v>0</v>
      </c>
      <c r="K22" s="2">
        <v>0</v>
      </c>
      <c r="L22" s="2">
        <v>0</v>
      </c>
      <c r="M22" s="2">
        <v>0</v>
      </c>
      <c r="N22" s="2">
        <v>0</v>
      </c>
      <c r="O22" s="2">
        <v>0</v>
      </c>
      <c r="P22" s="2">
        <v>0</v>
      </c>
      <c r="Q22" s="2">
        <v>0</v>
      </c>
      <c r="R22" s="2">
        <v>0</v>
      </c>
      <c r="S22" s="2">
        <v>0</v>
      </c>
      <c r="T22" s="2">
        <v>0</v>
      </c>
      <c r="U22" s="2">
        <v>0</v>
      </c>
      <c r="V22" s="2">
        <v>0</v>
      </c>
      <c r="W22" s="2">
        <v>0</v>
      </c>
      <c r="X22" s="2">
        <v>0</v>
      </c>
      <c r="Y22" s="2">
        <v>0</v>
      </c>
      <c r="Z22" s="2">
        <v>0</v>
      </c>
      <c r="AA22" s="2">
        <v>0</v>
      </c>
      <c r="AB22" s="2">
        <v>0</v>
      </c>
      <c r="AC22" s="2">
        <v>0</v>
      </c>
      <c r="AD22" s="2">
        <v>0</v>
      </c>
      <c r="AE22" s="2">
        <v>0</v>
      </c>
      <c r="AF22" s="2">
        <v>0</v>
      </c>
      <c r="AG22" s="2">
        <v>0</v>
      </c>
      <c r="AH22" s="2">
        <v>0</v>
      </c>
      <c r="AI22" s="2">
        <v>0</v>
      </c>
      <c r="AJ22" s="2">
        <v>0</v>
      </c>
      <c r="AK22" s="2">
        <v>0</v>
      </c>
      <c r="AL22" s="2">
        <v>0</v>
      </c>
      <c r="AM22" s="2">
        <v>0</v>
      </c>
      <c r="AN22" s="2">
        <v>0</v>
      </c>
      <c r="AO22" s="2">
        <v>0</v>
      </c>
      <c r="AP22" s="2">
        <v>0</v>
      </c>
      <c r="AQ22" s="2">
        <v>0</v>
      </c>
      <c r="AR22" s="2">
        <v>0</v>
      </c>
      <c r="AS22" s="2">
        <v>0</v>
      </c>
      <c r="AT22" s="2">
        <v>0</v>
      </c>
      <c r="AU22" s="2">
        <v>0</v>
      </c>
      <c r="AV22" s="2">
        <v>0</v>
      </c>
      <c r="AW22" s="2">
        <v>0</v>
      </c>
      <c r="AX22" s="2">
        <v>0</v>
      </c>
      <c r="AY22" s="2">
        <v>0</v>
      </c>
      <c r="AZ22" s="2">
        <v>0</v>
      </c>
      <c r="BA22" s="2">
        <v>0</v>
      </c>
      <c r="BB22" s="2">
        <v>0</v>
      </c>
      <c r="BC22" s="2">
        <v>0</v>
      </c>
      <c r="BD22" s="2">
        <v>0</v>
      </c>
      <c r="BE22" s="2">
        <v>0</v>
      </c>
      <c r="BF22" s="2">
        <v>0</v>
      </c>
      <c r="BG22" s="2">
        <v>0</v>
      </c>
      <c r="BH22" s="2">
        <v>0</v>
      </c>
      <c r="BI22" s="2">
        <v>0</v>
      </c>
      <c r="BJ22" s="2">
        <v>0</v>
      </c>
      <c r="BK22" s="2">
        <v>0</v>
      </c>
      <c r="BL22" s="2">
        <v>0</v>
      </c>
      <c r="BM22" s="2">
        <v>0</v>
      </c>
      <c r="BN22" s="2">
        <v>0</v>
      </c>
      <c r="BO22" s="2">
        <v>0</v>
      </c>
      <c r="BP22" s="2">
        <v>0</v>
      </c>
      <c r="BQ22" s="2">
        <v>0</v>
      </c>
      <c r="BR22" s="2">
        <v>0</v>
      </c>
      <c r="BS22" s="2">
        <v>0</v>
      </c>
      <c r="BT22" s="2">
        <v>0</v>
      </c>
      <c r="BU22" s="2">
        <v>0</v>
      </c>
      <c r="BV22" s="2">
        <v>0</v>
      </c>
      <c r="BW22" s="2">
        <v>0</v>
      </c>
      <c r="BX22" s="2">
        <v>0</v>
      </c>
      <c r="BY22" s="2">
        <v>0</v>
      </c>
      <c r="BZ22" s="2">
        <v>0</v>
      </c>
      <c r="CA22" s="2">
        <v>0</v>
      </c>
      <c r="CB22" s="2">
        <v>0</v>
      </c>
      <c r="CC22" s="2">
        <v>0</v>
      </c>
      <c r="CD22" s="2">
        <v>0</v>
      </c>
      <c r="CE22" s="2">
        <v>0</v>
      </c>
      <c r="CF22" s="2">
        <v>0</v>
      </c>
      <c r="CG22" s="2">
        <v>0</v>
      </c>
      <c r="CH22" s="2">
        <v>0</v>
      </c>
      <c r="CI22" s="2">
        <v>0</v>
      </c>
      <c r="CJ22" s="2">
        <v>0</v>
      </c>
      <c r="CK22" s="2">
        <v>0</v>
      </c>
      <c r="CL22" s="2">
        <v>0</v>
      </c>
      <c r="CM22" s="2">
        <v>0</v>
      </c>
      <c r="CN22" s="2">
        <v>0</v>
      </c>
      <c r="CO22" s="2">
        <v>0</v>
      </c>
    </row>
    <row r="23" spans="1:93" x14ac:dyDescent="0.3">
      <c r="A23" s="1" t="s">
        <v>41</v>
      </c>
      <c r="B23" s="1" t="s">
        <v>32</v>
      </c>
      <c r="C23" s="2">
        <v>0</v>
      </c>
      <c r="D23" s="2">
        <v>0</v>
      </c>
      <c r="E23" s="2">
        <v>0</v>
      </c>
      <c r="F23" s="2">
        <v>0</v>
      </c>
      <c r="G23" s="2">
        <v>0</v>
      </c>
      <c r="H23" s="2">
        <v>0</v>
      </c>
      <c r="I23" s="2">
        <v>0</v>
      </c>
      <c r="J23" s="2">
        <v>0</v>
      </c>
      <c r="K23" s="2">
        <v>0</v>
      </c>
      <c r="L23" s="2">
        <v>0</v>
      </c>
      <c r="M23" s="2">
        <v>0</v>
      </c>
      <c r="N23" s="2">
        <v>0</v>
      </c>
      <c r="O23" s="2">
        <v>0</v>
      </c>
      <c r="P23" s="2">
        <v>0</v>
      </c>
      <c r="Q23" s="2">
        <v>0</v>
      </c>
      <c r="R23" s="2">
        <v>0</v>
      </c>
      <c r="S23" s="2">
        <v>0</v>
      </c>
      <c r="T23" s="2">
        <v>0</v>
      </c>
      <c r="U23" s="2">
        <v>0</v>
      </c>
      <c r="V23" s="2">
        <v>0</v>
      </c>
      <c r="W23" s="2">
        <v>0</v>
      </c>
      <c r="X23" s="2">
        <v>0</v>
      </c>
      <c r="Y23" s="2">
        <v>0</v>
      </c>
      <c r="Z23" s="2">
        <v>0</v>
      </c>
      <c r="AA23" s="2">
        <v>0</v>
      </c>
      <c r="AB23" s="2">
        <v>0</v>
      </c>
      <c r="AC23" s="2">
        <v>0</v>
      </c>
      <c r="AD23" s="2">
        <v>0</v>
      </c>
      <c r="AE23" s="2">
        <v>0</v>
      </c>
      <c r="AF23" s="2">
        <v>0</v>
      </c>
      <c r="AG23" s="2">
        <v>0</v>
      </c>
      <c r="AH23" s="2">
        <v>0</v>
      </c>
      <c r="AI23" s="2">
        <v>0</v>
      </c>
      <c r="AJ23" s="2">
        <v>0</v>
      </c>
      <c r="AK23" s="2">
        <v>0</v>
      </c>
      <c r="AL23" s="2">
        <v>0</v>
      </c>
      <c r="AM23" s="2">
        <v>0</v>
      </c>
      <c r="AN23" s="2">
        <v>0</v>
      </c>
      <c r="AO23" s="2">
        <v>0</v>
      </c>
      <c r="AP23" s="2">
        <v>0</v>
      </c>
      <c r="AQ23" s="2">
        <v>0</v>
      </c>
      <c r="AR23" s="2">
        <v>0</v>
      </c>
      <c r="AS23" s="2">
        <v>0</v>
      </c>
      <c r="AT23" s="2">
        <v>0</v>
      </c>
      <c r="AU23" s="2">
        <v>0</v>
      </c>
      <c r="AV23" s="2">
        <v>0</v>
      </c>
      <c r="AW23" s="2">
        <v>0</v>
      </c>
      <c r="AX23" s="2">
        <v>0</v>
      </c>
      <c r="AY23" s="2">
        <v>0</v>
      </c>
      <c r="AZ23" s="2">
        <v>0</v>
      </c>
      <c r="BA23" s="2">
        <v>0</v>
      </c>
      <c r="BB23" s="2">
        <v>0</v>
      </c>
      <c r="BC23" s="2">
        <v>0</v>
      </c>
      <c r="BD23" s="2">
        <v>0</v>
      </c>
      <c r="BE23" s="2">
        <v>0</v>
      </c>
      <c r="BF23" s="2">
        <v>0</v>
      </c>
      <c r="BG23" s="2">
        <v>0</v>
      </c>
      <c r="BH23" s="2">
        <v>0</v>
      </c>
      <c r="BI23" s="2">
        <v>0</v>
      </c>
      <c r="BJ23" s="2">
        <v>0</v>
      </c>
      <c r="BK23" s="2">
        <v>0</v>
      </c>
      <c r="BL23" s="2">
        <v>0</v>
      </c>
      <c r="BM23" s="2">
        <v>0</v>
      </c>
      <c r="BN23" s="2">
        <v>0</v>
      </c>
      <c r="BO23" s="2">
        <v>0</v>
      </c>
      <c r="BP23" s="2">
        <v>0</v>
      </c>
      <c r="BQ23" s="2">
        <v>0</v>
      </c>
      <c r="BR23" s="2">
        <v>0</v>
      </c>
      <c r="BS23" s="2">
        <v>0</v>
      </c>
      <c r="BT23" s="2">
        <v>0</v>
      </c>
      <c r="BU23" s="2">
        <v>0</v>
      </c>
      <c r="BV23" s="2">
        <v>0</v>
      </c>
      <c r="BW23" s="2">
        <v>0</v>
      </c>
      <c r="BX23" s="2">
        <v>0</v>
      </c>
      <c r="BY23" s="2">
        <v>0</v>
      </c>
      <c r="BZ23" s="2">
        <v>0</v>
      </c>
      <c r="CA23" s="2">
        <v>0</v>
      </c>
      <c r="CB23" s="2">
        <v>0</v>
      </c>
      <c r="CC23" s="2">
        <v>0</v>
      </c>
      <c r="CD23" s="2">
        <v>0</v>
      </c>
      <c r="CE23" s="2">
        <v>0</v>
      </c>
      <c r="CF23" s="2">
        <v>0</v>
      </c>
      <c r="CG23" s="2">
        <v>0</v>
      </c>
      <c r="CH23" s="2">
        <v>0</v>
      </c>
      <c r="CI23" s="2">
        <v>0</v>
      </c>
      <c r="CJ23" s="2">
        <v>0</v>
      </c>
      <c r="CK23" s="2">
        <v>0</v>
      </c>
      <c r="CL23" s="2">
        <v>0</v>
      </c>
      <c r="CM23" s="2">
        <v>0</v>
      </c>
      <c r="CN23" s="2">
        <v>0</v>
      </c>
      <c r="CO23" s="2">
        <v>0</v>
      </c>
    </row>
    <row r="24" spans="1:93" x14ac:dyDescent="0.3">
      <c r="A24" s="1" t="s">
        <v>41</v>
      </c>
      <c r="B24" s="1" t="s">
        <v>33</v>
      </c>
      <c r="C24" s="2">
        <v>0</v>
      </c>
      <c r="D24" s="2">
        <v>0</v>
      </c>
      <c r="E24" s="2">
        <v>0</v>
      </c>
      <c r="F24" s="2">
        <v>0</v>
      </c>
      <c r="G24" s="2">
        <v>0</v>
      </c>
      <c r="H24" s="2">
        <v>0</v>
      </c>
      <c r="I24" s="2">
        <v>0</v>
      </c>
      <c r="J24" s="2">
        <v>0</v>
      </c>
      <c r="K24" s="2">
        <v>0</v>
      </c>
      <c r="L24" s="2">
        <v>0</v>
      </c>
      <c r="M24" s="2">
        <v>0</v>
      </c>
      <c r="N24" s="2">
        <v>0</v>
      </c>
      <c r="O24" s="2">
        <v>0</v>
      </c>
      <c r="P24" s="2">
        <v>0</v>
      </c>
      <c r="Q24" s="2">
        <v>0</v>
      </c>
      <c r="R24" s="2">
        <v>0</v>
      </c>
      <c r="S24" s="2">
        <v>0</v>
      </c>
      <c r="T24" s="2">
        <v>0</v>
      </c>
      <c r="U24" s="2">
        <v>0</v>
      </c>
      <c r="V24" s="2">
        <v>0</v>
      </c>
      <c r="W24" s="2">
        <v>0</v>
      </c>
      <c r="X24" s="2">
        <v>0</v>
      </c>
      <c r="Y24" s="2">
        <v>0</v>
      </c>
      <c r="Z24" s="2">
        <v>0</v>
      </c>
      <c r="AA24" s="2">
        <v>0</v>
      </c>
      <c r="AB24" s="2">
        <v>0</v>
      </c>
      <c r="AC24" s="2">
        <v>0</v>
      </c>
      <c r="AD24" s="2">
        <v>0</v>
      </c>
      <c r="AE24" s="2">
        <v>0</v>
      </c>
      <c r="AF24" s="2">
        <v>0</v>
      </c>
      <c r="AG24" s="2">
        <v>0</v>
      </c>
      <c r="AH24" s="2">
        <v>0</v>
      </c>
      <c r="AI24" s="2">
        <v>0</v>
      </c>
      <c r="AJ24" s="2">
        <v>0</v>
      </c>
      <c r="AK24" s="2">
        <v>0</v>
      </c>
      <c r="AL24" s="2">
        <v>0</v>
      </c>
      <c r="AM24" s="2">
        <v>0</v>
      </c>
      <c r="AN24" s="2">
        <v>0</v>
      </c>
      <c r="AO24" s="2">
        <v>0</v>
      </c>
      <c r="AP24" s="2">
        <v>0</v>
      </c>
      <c r="AQ24" s="2">
        <v>0</v>
      </c>
      <c r="AR24" s="2">
        <v>0</v>
      </c>
      <c r="AS24" s="2">
        <v>0</v>
      </c>
      <c r="AT24" s="2">
        <v>0</v>
      </c>
      <c r="AU24" s="2">
        <v>0</v>
      </c>
      <c r="AV24" s="2">
        <v>0</v>
      </c>
      <c r="AW24" s="2">
        <v>0</v>
      </c>
      <c r="AX24" s="2">
        <v>0</v>
      </c>
      <c r="AY24" s="2">
        <v>0</v>
      </c>
      <c r="AZ24" s="2">
        <v>0</v>
      </c>
      <c r="BA24" s="2">
        <v>0</v>
      </c>
      <c r="BB24" s="2">
        <v>0</v>
      </c>
      <c r="BC24" s="2">
        <v>0</v>
      </c>
      <c r="BD24" s="2">
        <v>0</v>
      </c>
      <c r="BE24" s="2">
        <v>0</v>
      </c>
      <c r="BF24" s="2">
        <v>0</v>
      </c>
      <c r="BG24" s="2">
        <v>0</v>
      </c>
      <c r="BH24" s="2">
        <v>0</v>
      </c>
      <c r="BI24" s="2">
        <v>0</v>
      </c>
      <c r="BJ24" s="2">
        <v>0</v>
      </c>
      <c r="BK24" s="2">
        <v>0</v>
      </c>
      <c r="BL24" s="2">
        <v>0</v>
      </c>
      <c r="BM24" s="2">
        <v>0</v>
      </c>
      <c r="BN24" s="2">
        <v>0</v>
      </c>
      <c r="BO24" s="2">
        <v>0</v>
      </c>
      <c r="BP24" s="2">
        <v>0</v>
      </c>
      <c r="BQ24" s="2">
        <v>0</v>
      </c>
      <c r="BR24" s="2">
        <v>0</v>
      </c>
      <c r="BS24" s="2">
        <v>0</v>
      </c>
      <c r="BT24" s="2">
        <v>0</v>
      </c>
      <c r="BU24" s="2">
        <v>0</v>
      </c>
      <c r="BV24" s="2">
        <v>0</v>
      </c>
      <c r="BW24" s="2">
        <v>0</v>
      </c>
      <c r="BX24" s="2">
        <v>0</v>
      </c>
      <c r="BY24" s="2">
        <v>0</v>
      </c>
      <c r="BZ24" s="2">
        <v>0</v>
      </c>
      <c r="CA24" s="2">
        <v>0</v>
      </c>
      <c r="CB24" s="2">
        <v>0</v>
      </c>
      <c r="CC24" s="2">
        <v>0</v>
      </c>
      <c r="CD24" s="2">
        <v>0</v>
      </c>
      <c r="CE24" s="2">
        <v>0</v>
      </c>
      <c r="CF24" s="2">
        <v>0</v>
      </c>
      <c r="CG24" s="2">
        <v>0</v>
      </c>
      <c r="CH24" s="2">
        <v>0</v>
      </c>
      <c r="CI24" s="2">
        <v>0</v>
      </c>
      <c r="CJ24" s="2">
        <v>0</v>
      </c>
      <c r="CK24" s="2">
        <v>0</v>
      </c>
      <c r="CL24" s="2">
        <v>0</v>
      </c>
      <c r="CM24" s="2">
        <v>0</v>
      </c>
      <c r="CN24" s="2">
        <v>0</v>
      </c>
      <c r="CO24" s="2">
        <v>0</v>
      </c>
    </row>
    <row r="25" spans="1:93" x14ac:dyDescent="0.3">
      <c r="A25" s="1" t="s">
        <v>41</v>
      </c>
      <c r="B25" s="1" t="s">
        <v>34</v>
      </c>
      <c r="C25" s="2">
        <v>0</v>
      </c>
      <c r="D25" s="2">
        <v>0</v>
      </c>
      <c r="E25" s="2">
        <v>0</v>
      </c>
      <c r="F25" s="2">
        <v>0</v>
      </c>
      <c r="G25" s="2">
        <v>0</v>
      </c>
      <c r="H25" s="2">
        <v>0</v>
      </c>
      <c r="I25" s="2">
        <v>0</v>
      </c>
      <c r="J25" s="2">
        <v>0</v>
      </c>
      <c r="K25" s="2">
        <v>0</v>
      </c>
      <c r="L25" s="2">
        <v>0</v>
      </c>
      <c r="M25" s="2">
        <v>0</v>
      </c>
      <c r="N25" s="2">
        <v>0</v>
      </c>
      <c r="O25" s="2">
        <v>0</v>
      </c>
      <c r="P25" s="2">
        <v>0</v>
      </c>
      <c r="Q25" s="2">
        <v>0</v>
      </c>
      <c r="R25" s="2">
        <v>0</v>
      </c>
      <c r="S25" s="2">
        <v>0</v>
      </c>
      <c r="T25" s="2">
        <v>0</v>
      </c>
      <c r="U25" s="2">
        <v>0</v>
      </c>
      <c r="V25" s="2">
        <v>0</v>
      </c>
      <c r="W25" s="2">
        <v>0</v>
      </c>
      <c r="X25" s="2">
        <v>0</v>
      </c>
      <c r="Y25" s="2">
        <v>0</v>
      </c>
      <c r="Z25" s="2">
        <v>0</v>
      </c>
      <c r="AA25" s="2">
        <v>0</v>
      </c>
      <c r="AB25" s="2">
        <v>0</v>
      </c>
      <c r="AC25" s="2">
        <v>0</v>
      </c>
      <c r="AD25" s="2">
        <v>0</v>
      </c>
      <c r="AE25" s="2">
        <v>0</v>
      </c>
      <c r="AF25" s="2">
        <v>0</v>
      </c>
      <c r="AG25" s="2">
        <v>0</v>
      </c>
      <c r="AH25" s="2">
        <v>0</v>
      </c>
      <c r="AI25" s="2">
        <v>0</v>
      </c>
      <c r="AJ25" s="2">
        <v>0</v>
      </c>
      <c r="AK25" s="2">
        <v>0</v>
      </c>
      <c r="AL25" s="2">
        <v>0</v>
      </c>
      <c r="AM25" s="2">
        <v>0</v>
      </c>
      <c r="AN25" s="2">
        <v>0</v>
      </c>
      <c r="AO25" s="2">
        <v>0</v>
      </c>
      <c r="AP25" s="2">
        <v>0</v>
      </c>
      <c r="AQ25" s="2">
        <v>0</v>
      </c>
      <c r="AR25" s="2">
        <v>0</v>
      </c>
      <c r="AS25" s="2">
        <v>0</v>
      </c>
      <c r="AT25" s="2">
        <v>0</v>
      </c>
      <c r="AU25" s="2">
        <v>0</v>
      </c>
      <c r="AV25" s="2">
        <v>0</v>
      </c>
      <c r="AW25" s="2">
        <v>0</v>
      </c>
      <c r="AX25" s="2">
        <v>0</v>
      </c>
      <c r="AY25" s="2">
        <v>0</v>
      </c>
      <c r="AZ25" s="2">
        <v>0</v>
      </c>
      <c r="BA25" s="2">
        <v>0</v>
      </c>
      <c r="BB25" s="2">
        <v>0</v>
      </c>
      <c r="BC25" s="2">
        <v>0</v>
      </c>
      <c r="BD25" s="2">
        <v>0</v>
      </c>
      <c r="BE25" s="2">
        <v>0</v>
      </c>
      <c r="BF25" s="2">
        <v>0</v>
      </c>
      <c r="BG25" s="2">
        <v>0</v>
      </c>
      <c r="BH25" s="2">
        <v>0</v>
      </c>
      <c r="BI25" s="2">
        <v>0</v>
      </c>
      <c r="BJ25" s="2">
        <v>0</v>
      </c>
      <c r="BK25" s="2">
        <v>0</v>
      </c>
      <c r="BL25" s="2">
        <v>0</v>
      </c>
      <c r="BM25" s="2">
        <v>0</v>
      </c>
      <c r="BN25" s="2">
        <v>0</v>
      </c>
      <c r="BO25" s="2">
        <v>0</v>
      </c>
      <c r="BP25" s="2">
        <v>0</v>
      </c>
      <c r="BQ25" s="2">
        <v>0</v>
      </c>
      <c r="BR25" s="2">
        <v>0</v>
      </c>
      <c r="BS25" s="2">
        <v>0</v>
      </c>
      <c r="BT25" s="2">
        <v>0</v>
      </c>
      <c r="BU25" s="2">
        <v>0</v>
      </c>
      <c r="BV25" s="2">
        <v>0</v>
      </c>
      <c r="BW25" s="2">
        <v>0</v>
      </c>
      <c r="BX25" s="2">
        <v>0</v>
      </c>
      <c r="BY25" s="2">
        <v>0</v>
      </c>
      <c r="BZ25" s="2">
        <v>0</v>
      </c>
      <c r="CA25" s="2">
        <v>0</v>
      </c>
      <c r="CB25" s="2">
        <v>0</v>
      </c>
      <c r="CC25" s="2">
        <v>0</v>
      </c>
      <c r="CD25" s="2">
        <v>0</v>
      </c>
      <c r="CE25" s="2">
        <v>0</v>
      </c>
      <c r="CF25" s="2">
        <v>0</v>
      </c>
      <c r="CG25" s="2">
        <v>0</v>
      </c>
      <c r="CH25" s="2">
        <v>0</v>
      </c>
      <c r="CI25" s="2">
        <v>0</v>
      </c>
      <c r="CJ25" s="2">
        <v>0</v>
      </c>
      <c r="CK25" s="2">
        <v>0</v>
      </c>
      <c r="CL25" s="2">
        <v>0</v>
      </c>
      <c r="CM25" s="2">
        <v>0</v>
      </c>
      <c r="CN25" s="2">
        <v>0</v>
      </c>
      <c r="CO25" s="2">
        <v>0</v>
      </c>
    </row>
    <row r="26" spans="1:93" x14ac:dyDescent="0.3">
      <c r="A26" s="1" t="s">
        <v>41</v>
      </c>
      <c r="B26" s="1" t="s">
        <v>35</v>
      </c>
      <c r="C26" s="2">
        <v>0</v>
      </c>
      <c r="D26" s="2">
        <v>0</v>
      </c>
      <c r="E26" s="2">
        <v>0</v>
      </c>
      <c r="F26" s="2">
        <v>0</v>
      </c>
      <c r="G26" s="2">
        <v>0</v>
      </c>
      <c r="H26" s="2">
        <v>0</v>
      </c>
      <c r="I26" s="2">
        <v>0</v>
      </c>
      <c r="J26" s="2">
        <v>0</v>
      </c>
      <c r="K26" s="2">
        <v>0</v>
      </c>
      <c r="L26" s="2">
        <v>0</v>
      </c>
      <c r="M26" s="2">
        <v>0</v>
      </c>
      <c r="N26" s="2">
        <v>0</v>
      </c>
      <c r="O26" s="2">
        <v>0</v>
      </c>
      <c r="P26" s="2">
        <v>0</v>
      </c>
      <c r="Q26" s="2">
        <v>0</v>
      </c>
      <c r="R26" s="2">
        <v>0</v>
      </c>
      <c r="S26" s="2">
        <v>0</v>
      </c>
      <c r="T26" s="2">
        <v>0</v>
      </c>
      <c r="U26" s="2">
        <v>0</v>
      </c>
      <c r="V26" s="2">
        <v>0</v>
      </c>
      <c r="W26" s="2">
        <v>0</v>
      </c>
      <c r="X26" s="2">
        <v>0</v>
      </c>
      <c r="Y26" s="2">
        <v>0</v>
      </c>
      <c r="Z26" s="2">
        <v>0</v>
      </c>
      <c r="AA26" s="2">
        <v>0</v>
      </c>
      <c r="AB26" s="2">
        <v>0</v>
      </c>
      <c r="AC26" s="2">
        <v>0</v>
      </c>
      <c r="AD26" s="2">
        <v>0</v>
      </c>
      <c r="AE26" s="2">
        <v>0</v>
      </c>
      <c r="AF26" s="2">
        <v>0</v>
      </c>
      <c r="AG26" s="2">
        <v>0</v>
      </c>
      <c r="AH26" s="2">
        <v>0</v>
      </c>
      <c r="AI26" s="2">
        <v>0</v>
      </c>
      <c r="AJ26" s="2">
        <v>0</v>
      </c>
      <c r="AK26" s="2">
        <v>0</v>
      </c>
      <c r="AL26" s="2">
        <v>0</v>
      </c>
      <c r="AM26" s="2">
        <v>0</v>
      </c>
      <c r="AN26" s="2">
        <v>0</v>
      </c>
      <c r="AO26" s="2">
        <v>0</v>
      </c>
      <c r="AP26" s="2">
        <v>0</v>
      </c>
      <c r="AQ26" s="2">
        <v>0</v>
      </c>
      <c r="AR26" s="2">
        <v>0</v>
      </c>
      <c r="AS26" s="2">
        <v>0</v>
      </c>
      <c r="AT26" s="2">
        <v>0</v>
      </c>
      <c r="AU26" s="2">
        <v>0</v>
      </c>
      <c r="AV26" s="2">
        <v>0</v>
      </c>
      <c r="AW26" s="2">
        <v>0</v>
      </c>
      <c r="AX26" s="2">
        <v>0</v>
      </c>
      <c r="AY26" s="2">
        <v>0</v>
      </c>
      <c r="AZ26" s="2">
        <v>0</v>
      </c>
      <c r="BA26" s="2">
        <v>0</v>
      </c>
      <c r="BB26" s="2">
        <v>0</v>
      </c>
      <c r="BC26" s="2">
        <v>0</v>
      </c>
      <c r="BD26" s="2">
        <v>0</v>
      </c>
      <c r="BE26" s="2">
        <v>0</v>
      </c>
      <c r="BF26" s="2">
        <v>0</v>
      </c>
      <c r="BG26" s="2">
        <v>0</v>
      </c>
      <c r="BH26" s="2">
        <v>0</v>
      </c>
      <c r="BI26" s="2">
        <v>0</v>
      </c>
      <c r="BJ26" s="2">
        <v>0</v>
      </c>
      <c r="BK26" s="2">
        <v>0</v>
      </c>
      <c r="BL26" s="2">
        <v>0</v>
      </c>
      <c r="BM26" s="2">
        <v>0</v>
      </c>
      <c r="BN26" s="2">
        <v>0</v>
      </c>
      <c r="BO26" s="2">
        <v>0</v>
      </c>
      <c r="BP26" s="2">
        <v>0</v>
      </c>
      <c r="BQ26" s="2">
        <v>0</v>
      </c>
      <c r="BR26" s="2">
        <v>0</v>
      </c>
      <c r="BS26" s="2">
        <v>0</v>
      </c>
      <c r="BT26" s="2">
        <v>0</v>
      </c>
      <c r="BU26" s="2">
        <v>0</v>
      </c>
      <c r="BV26" s="2">
        <v>0</v>
      </c>
      <c r="BW26" s="2">
        <v>0</v>
      </c>
      <c r="BX26" s="2">
        <v>0</v>
      </c>
      <c r="BY26" s="2">
        <v>0</v>
      </c>
      <c r="BZ26" s="2">
        <v>0</v>
      </c>
      <c r="CA26" s="2">
        <v>0</v>
      </c>
      <c r="CB26" s="2">
        <v>0</v>
      </c>
      <c r="CC26" s="2">
        <v>0</v>
      </c>
      <c r="CD26" s="2">
        <v>0</v>
      </c>
      <c r="CE26" s="2">
        <v>0</v>
      </c>
      <c r="CF26" s="2">
        <v>0</v>
      </c>
      <c r="CG26" s="2">
        <v>0</v>
      </c>
      <c r="CH26" s="2">
        <v>0</v>
      </c>
      <c r="CI26" s="2">
        <v>0</v>
      </c>
      <c r="CJ26" s="2">
        <v>0</v>
      </c>
      <c r="CK26" s="2">
        <v>0</v>
      </c>
      <c r="CL26" s="2">
        <v>0</v>
      </c>
      <c r="CM26" s="2">
        <v>0</v>
      </c>
      <c r="CN26" s="2">
        <v>0</v>
      </c>
      <c r="CO26" s="2">
        <v>0</v>
      </c>
    </row>
    <row r="27" spans="1:93" x14ac:dyDescent="0.3">
      <c r="A27" s="1" t="s">
        <v>41</v>
      </c>
      <c r="B27" s="1" t="s">
        <v>36</v>
      </c>
      <c r="C27" s="2">
        <v>0</v>
      </c>
      <c r="D27" s="2">
        <v>0</v>
      </c>
      <c r="E27" s="2">
        <v>0</v>
      </c>
      <c r="F27" s="2">
        <v>0</v>
      </c>
      <c r="G27" s="2">
        <v>0</v>
      </c>
      <c r="H27" s="2">
        <v>0</v>
      </c>
      <c r="I27" s="2">
        <v>0</v>
      </c>
      <c r="J27" s="2">
        <v>0</v>
      </c>
      <c r="K27" s="2">
        <v>0</v>
      </c>
      <c r="L27" s="2">
        <v>0</v>
      </c>
      <c r="M27" s="2">
        <v>0</v>
      </c>
      <c r="N27" s="2">
        <v>0</v>
      </c>
      <c r="O27" s="2">
        <v>0</v>
      </c>
      <c r="P27" s="2">
        <v>0</v>
      </c>
      <c r="Q27" s="2">
        <v>0</v>
      </c>
      <c r="R27" s="2">
        <v>0</v>
      </c>
      <c r="S27" s="2">
        <v>0</v>
      </c>
      <c r="T27" s="2">
        <v>0</v>
      </c>
      <c r="U27" s="2">
        <v>0</v>
      </c>
      <c r="V27" s="2">
        <v>0</v>
      </c>
      <c r="W27" s="2">
        <v>0</v>
      </c>
      <c r="X27" s="2">
        <v>0</v>
      </c>
      <c r="Y27" s="2">
        <v>0</v>
      </c>
      <c r="Z27" s="2">
        <v>0</v>
      </c>
      <c r="AA27" s="2">
        <v>0</v>
      </c>
      <c r="AB27" s="2">
        <v>0</v>
      </c>
      <c r="AC27" s="2">
        <v>0</v>
      </c>
      <c r="AD27" s="2">
        <v>0</v>
      </c>
      <c r="AE27" s="2">
        <v>0</v>
      </c>
      <c r="AF27" s="2">
        <v>0</v>
      </c>
      <c r="AG27" s="2">
        <v>0</v>
      </c>
      <c r="AH27" s="2">
        <v>0</v>
      </c>
      <c r="AI27" s="2">
        <v>0</v>
      </c>
      <c r="AJ27" s="2">
        <v>0</v>
      </c>
      <c r="AK27" s="2">
        <v>0</v>
      </c>
      <c r="AL27" s="2">
        <v>0</v>
      </c>
      <c r="AM27" s="2">
        <v>0</v>
      </c>
      <c r="AN27" s="2">
        <v>0</v>
      </c>
      <c r="AO27" s="2">
        <v>0</v>
      </c>
      <c r="AP27" s="2">
        <v>0</v>
      </c>
      <c r="AQ27" s="2">
        <v>0</v>
      </c>
      <c r="AR27" s="2">
        <v>0</v>
      </c>
      <c r="AS27" s="2">
        <v>0</v>
      </c>
      <c r="AT27" s="2">
        <v>0</v>
      </c>
      <c r="AU27" s="2">
        <v>0</v>
      </c>
      <c r="AV27" s="2">
        <v>0</v>
      </c>
      <c r="AW27" s="2">
        <v>0</v>
      </c>
      <c r="AX27" s="2">
        <v>0</v>
      </c>
      <c r="AY27" s="2">
        <v>0</v>
      </c>
      <c r="AZ27" s="2">
        <v>0</v>
      </c>
      <c r="BA27" s="2">
        <v>0</v>
      </c>
      <c r="BB27" s="2">
        <v>0</v>
      </c>
      <c r="BC27" s="2">
        <v>0</v>
      </c>
      <c r="BD27" s="2">
        <v>0</v>
      </c>
      <c r="BE27" s="2">
        <v>0</v>
      </c>
      <c r="BF27" s="2">
        <v>0</v>
      </c>
      <c r="BG27" s="2">
        <v>0</v>
      </c>
      <c r="BH27" s="2">
        <v>0</v>
      </c>
      <c r="BI27" s="2">
        <v>0</v>
      </c>
      <c r="BJ27" s="2">
        <v>0</v>
      </c>
      <c r="BK27" s="2">
        <v>0</v>
      </c>
      <c r="BL27" s="2">
        <v>0</v>
      </c>
      <c r="BM27" s="2">
        <v>0</v>
      </c>
      <c r="BN27" s="2">
        <v>0</v>
      </c>
      <c r="BO27" s="2">
        <v>0</v>
      </c>
      <c r="BP27" s="2">
        <v>0</v>
      </c>
      <c r="BQ27" s="2">
        <v>0</v>
      </c>
      <c r="BR27" s="2">
        <v>0</v>
      </c>
      <c r="BS27" s="2">
        <v>0</v>
      </c>
      <c r="BT27" s="2">
        <v>0</v>
      </c>
      <c r="BU27" s="2">
        <v>0</v>
      </c>
      <c r="BV27" s="2">
        <v>0</v>
      </c>
      <c r="BW27" s="2">
        <v>0</v>
      </c>
      <c r="BX27" s="2">
        <v>0</v>
      </c>
      <c r="BY27" s="2">
        <v>0</v>
      </c>
      <c r="BZ27" s="2">
        <v>0</v>
      </c>
      <c r="CA27" s="2">
        <v>0</v>
      </c>
      <c r="CB27" s="2">
        <v>0</v>
      </c>
      <c r="CC27" s="2">
        <v>0</v>
      </c>
      <c r="CD27" s="2">
        <v>0</v>
      </c>
      <c r="CE27" s="2">
        <v>0</v>
      </c>
      <c r="CF27" s="2">
        <v>0</v>
      </c>
      <c r="CG27" s="2">
        <v>0</v>
      </c>
      <c r="CH27" s="2">
        <v>0</v>
      </c>
      <c r="CI27" s="2">
        <v>0</v>
      </c>
      <c r="CJ27" s="2">
        <v>0</v>
      </c>
      <c r="CK27" s="2">
        <v>0</v>
      </c>
      <c r="CL27" s="2">
        <v>0</v>
      </c>
      <c r="CM27" s="2">
        <v>0</v>
      </c>
      <c r="CN27" s="2">
        <v>0</v>
      </c>
      <c r="CO27" s="2">
        <v>0</v>
      </c>
    </row>
    <row r="28" spans="1:93" x14ac:dyDescent="0.3">
      <c r="A28" s="1" t="s">
        <v>41</v>
      </c>
      <c r="B28" s="1" t="s">
        <v>37</v>
      </c>
      <c r="C28" s="2">
        <v>0</v>
      </c>
      <c r="D28" s="2">
        <v>0</v>
      </c>
      <c r="E28" s="2">
        <v>0</v>
      </c>
      <c r="F28" s="2">
        <v>0</v>
      </c>
      <c r="G28" s="2">
        <v>0</v>
      </c>
      <c r="H28" s="2">
        <v>0</v>
      </c>
      <c r="I28" s="2">
        <v>0</v>
      </c>
      <c r="J28" s="2">
        <v>0</v>
      </c>
      <c r="K28" s="2">
        <v>0</v>
      </c>
      <c r="L28" s="2">
        <v>0</v>
      </c>
      <c r="M28" s="2">
        <v>0</v>
      </c>
      <c r="N28" s="2">
        <v>0</v>
      </c>
      <c r="O28" s="2">
        <v>0</v>
      </c>
      <c r="P28" s="2">
        <v>0</v>
      </c>
      <c r="Q28" s="2">
        <v>0</v>
      </c>
      <c r="R28" s="2">
        <v>0</v>
      </c>
      <c r="S28" s="2">
        <v>0</v>
      </c>
      <c r="T28" s="2">
        <v>0</v>
      </c>
      <c r="U28" s="2">
        <v>0</v>
      </c>
      <c r="V28" s="2">
        <v>0</v>
      </c>
      <c r="W28" s="2">
        <v>0</v>
      </c>
      <c r="X28" s="2">
        <v>0</v>
      </c>
      <c r="Y28" s="2">
        <v>0</v>
      </c>
      <c r="Z28" s="2">
        <v>0</v>
      </c>
      <c r="AA28" s="2">
        <v>0</v>
      </c>
      <c r="AB28" s="2">
        <v>0</v>
      </c>
      <c r="AC28" s="2">
        <v>0</v>
      </c>
      <c r="AD28" s="2">
        <v>0</v>
      </c>
      <c r="AE28" s="2">
        <v>0</v>
      </c>
      <c r="AF28" s="2">
        <v>0</v>
      </c>
      <c r="AG28" s="2">
        <v>0</v>
      </c>
      <c r="AH28" s="2">
        <v>0</v>
      </c>
      <c r="AI28" s="2">
        <v>0</v>
      </c>
      <c r="AJ28" s="2">
        <v>0</v>
      </c>
      <c r="AK28" s="2">
        <v>0</v>
      </c>
      <c r="AL28" s="2">
        <v>0</v>
      </c>
      <c r="AM28" s="2">
        <v>0</v>
      </c>
      <c r="AN28" s="2">
        <v>0</v>
      </c>
      <c r="AO28" s="2">
        <v>0</v>
      </c>
      <c r="AP28" s="2">
        <v>0</v>
      </c>
      <c r="AQ28" s="2">
        <v>0</v>
      </c>
      <c r="AR28" s="2">
        <v>0</v>
      </c>
      <c r="AS28" s="2">
        <v>0</v>
      </c>
      <c r="AT28" s="2">
        <v>0</v>
      </c>
      <c r="AU28" s="2">
        <v>0</v>
      </c>
      <c r="AV28" s="2">
        <v>0</v>
      </c>
      <c r="AW28" s="2">
        <v>0</v>
      </c>
      <c r="AX28" s="2">
        <v>0</v>
      </c>
      <c r="AY28" s="2">
        <v>0</v>
      </c>
      <c r="AZ28" s="2">
        <v>0</v>
      </c>
      <c r="BA28" s="2">
        <v>0</v>
      </c>
      <c r="BB28" s="2">
        <v>0</v>
      </c>
      <c r="BC28" s="2">
        <v>0</v>
      </c>
      <c r="BD28" s="2">
        <v>0</v>
      </c>
      <c r="BE28" s="2">
        <v>0</v>
      </c>
      <c r="BF28" s="2">
        <v>0</v>
      </c>
      <c r="BG28" s="2">
        <v>0</v>
      </c>
      <c r="BH28" s="2">
        <v>0</v>
      </c>
      <c r="BI28" s="2">
        <v>0</v>
      </c>
      <c r="BJ28" s="2">
        <v>0</v>
      </c>
      <c r="BK28" s="2">
        <v>0</v>
      </c>
      <c r="BL28" s="2">
        <v>0</v>
      </c>
      <c r="BM28" s="2">
        <v>0</v>
      </c>
      <c r="BN28" s="2">
        <v>0</v>
      </c>
      <c r="BO28" s="2">
        <v>0</v>
      </c>
      <c r="BP28" s="2">
        <v>0</v>
      </c>
      <c r="BQ28" s="2">
        <v>0</v>
      </c>
      <c r="BR28" s="2">
        <v>0</v>
      </c>
      <c r="BS28" s="2">
        <v>0</v>
      </c>
      <c r="BT28" s="2">
        <v>0</v>
      </c>
      <c r="BU28" s="2">
        <v>0</v>
      </c>
      <c r="BV28" s="2">
        <v>0</v>
      </c>
      <c r="BW28" s="2">
        <v>0</v>
      </c>
      <c r="BX28" s="2">
        <v>0</v>
      </c>
      <c r="BY28" s="2">
        <v>0</v>
      </c>
      <c r="BZ28" s="2">
        <v>0</v>
      </c>
      <c r="CA28" s="2">
        <v>0</v>
      </c>
      <c r="CB28" s="2">
        <v>0</v>
      </c>
      <c r="CC28" s="2">
        <v>0</v>
      </c>
      <c r="CD28" s="2">
        <v>0</v>
      </c>
      <c r="CE28" s="2">
        <v>0</v>
      </c>
      <c r="CF28" s="2">
        <v>0</v>
      </c>
      <c r="CG28" s="2">
        <v>0</v>
      </c>
      <c r="CH28" s="2">
        <v>0</v>
      </c>
      <c r="CI28" s="2">
        <v>0</v>
      </c>
      <c r="CJ28" s="2">
        <v>0</v>
      </c>
      <c r="CK28" s="2">
        <v>0</v>
      </c>
      <c r="CL28" s="2">
        <v>0</v>
      </c>
      <c r="CM28" s="2">
        <v>0</v>
      </c>
      <c r="CN28" s="2">
        <v>0</v>
      </c>
      <c r="CO28" s="2">
        <v>0</v>
      </c>
    </row>
    <row r="29" spans="1:93" x14ac:dyDescent="0.3">
      <c r="A29" s="1" t="s">
        <v>41</v>
      </c>
      <c r="B29" s="1" t="s">
        <v>38</v>
      </c>
      <c r="C29" s="2">
        <v>0</v>
      </c>
      <c r="D29" s="2">
        <v>0</v>
      </c>
      <c r="E29" s="2">
        <v>0</v>
      </c>
      <c r="F29" s="2">
        <v>0</v>
      </c>
      <c r="G29" s="2">
        <v>0</v>
      </c>
      <c r="H29" s="2">
        <v>0</v>
      </c>
      <c r="I29" s="2">
        <v>0</v>
      </c>
      <c r="J29" s="2">
        <v>0</v>
      </c>
      <c r="K29" s="2">
        <v>0</v>
      </c>
      <c r="L29" s="2">
        <v>0</v>
      </c>
      <c r="M29" s="2">
        <v>0</v>
      </c>
      <c r="N29" s="2">
        <v>0</v>
      </c>
      <c r="O29" s="2">
        <v>0</v>
      </c>
      <c r="P29" s="2">
        <v>0</v>
      </c>
      <c r="Q29" s="2">
        <v>0</v>
      </c>
      <c r="R29" s="2">
        <v>0</v>
      </c>
      <c r="S29" s="2">
        <v>0</v>
      </c>
      <c r="T29" s="2">
        <v>0</v>
      </c>
      <c r="U29" s="2">
        <v>0</v>
      </c>
      <c r="V29" s="2">
        <v>0</v>
      </c>
      <c r="W29" s="2">
        <v>0</v>
      </c>
      <c r="X29" s="2">
        <v>0</v>
      </c>
      <c r="Y29" s="2">
        <v>0</v>
      </c>
      <c r="Z29" s="2">
        <v>0</v>
      </c>
      <c r="AA29" s="2">
        <v>0</v>
      </c>
      <c r="AB29" s="2">
        <v>0</v>
      </c>
      <c r="AC29" s="2">
        <v>0</v>
      </c>
      <c r="AD29" s="2">
        <v>0</v>
      </c>
      <c r="AE29" s="2">
        <v>0</v>
      </c>
      <c r="AF29" s="2">
        <v>0</v>
      </c>
      <c r="AG29" s="2">
        <v>0</v>
      </c>
      <c r="AH29" s="2">
        <v>0</v>
      </c>
      <c r="AI29" s="2">
        <v>0</v>
      </c>
      <c r="AJ29" s="2">
        <v>0</v>
      </c>
      <c r="AK29" s="2">
        <v>0</v>
      </c>
      <c r="AL29" s="2">
        <v>0</v>
      </c>
      <c r="AM29" s="2">
        <v>0</v>
      </c>
      <c r="AN29" s="2">
        <v>0</v>
      </c>
      <c r="AO29" s="2">
        <v>0</v>
      </c>
      <c r="AP29" s="2">
        <v>0</v>
      </c>
      <c r="AQ29" s="2">
        <v>0</v>
      </c>
      <c r="AR29" s="2">
        <v>0</v>
      </c>
      <c r="AS29" s="2">
        <v>0</v>
      </c>
      <c r="AT29" s="2">
        <v>0</v>
      </c>
      <c r="AU29" s="2">
        <v>0</v>
      </c>
      <c r="AV29" s="2">
        <v>0</v>
      </c>
      <c r="AW29" s="2">
        <v>0</v>
      </c>
      <c r="AX29" s="2">
        <v>0</v>
      </c>
      <c r="AY29" s="2">
        <v>0</v>
      </c>
      <c r="AZ29" s="2">
        <v>0</v>
      </c>
      <c r="BA29" s="2">
        <v>0</v>
      </c>
      <c r="BB29" s="2">
        <v>0</v>
      </c>
      <c r="BC29" s="2">
        <v>0</v>
      </c>
      <c r="BD29" s="2">
        <v>0</v>
      </c>
      <c r="BE29" s="2">
        <v>0</v>
      </c>
      <c r="BF29" s="2">
        <v>0</v>
      </c>
      <c r="BG29" s="2">
        <v>0</v>
      </c>
      <c r="BH29" s="2">
        <v>0</v>
      </c>
      <c r="BI29" s="2">
        <v>0</v>
      </c>
      <c r="BJ29" s="2">
        <v>0</v>
      </c>
      <c r="BK29" s="2">
        <v>0</v>
      </c>
      <c r="BL29" s="2">
        <v>0</v>
      </c>
      <c r="BM29" s="2">
        <v>0</v>
      </c>
      <c r="BN29" s="2">
        <v>0</v>
      </c>
      <c r="BO29" s="2">
        <v>0</v>
      </c>
      <c r="BP29" s="2">
        <v>0</v>
      </c>
      <c r="BQ29" s="2">
        <v>0</v>
      </c>
      <c r="BR29" s="2">
        <v>0</v>
      </c>
      <c r="BS29" s="2">
        <v>0</v>
      </c>
      <c r="BT29" s="2">
        <v>0</v>
      </c>
      <c r="BU29" s="2">
        <v>0</v>
      </c>
      <c r="BV29" s="2">
        <v>0</v>
      </c>
      <c r="BW29" s="2">
        <v>0</v>
      </c>
      <c r="BX29" s="2">
        <v>0</v>
      </c>
      <c r="BY29" s="2">
        <v>0</v>
      </c>
      <c r="BZ29" s="2">
        <v>0</v>
      </c>
      <c r="CA29" s="2">
        <v>0</v>
      </c>
      <c r="CB29" s="2">
        <v>0</v>
      </c>
      <c r="CC29" s="2">
        <v>0</v>
      </c>
      <c r="CD29" s="2">
        <v>0</v>
      </c>
      <c r="CE29" s="2">
        <v>0</v>
      </c>
      <c r="CF29" s="2">
        <v>0</v>
      </c>
      <c r="CG29" s="2">
        <v>0</v>
      </c>
      <c r="CH29" s="2">
        <v>0</v>
      </c>
      <c r="CI29" s="2">
        <v>0</v>
      </c>
      <c r="CJ29" s="2">
        <v>0</v>
      </c>
      <c r="CK29" s="2">
        <v>0</v>
      </c>
      <c r="CL29" s="2">
        <v>0</v>
      </c>
      <c r="CM29" s="2">
        <v>0</v>
      </c>
      <c r="CN29" s="2">
        <v>0</v>
      </c>
      <c r="CO29" s="2">
        <v>0</v>
      </c>
    </row>
    <row r="30" spans="1:93" x14ac:dyDescent="0.3">
      <c r="A30" s="1" t="s">
        <v>41</v>
      </c>
      <c r="B30" s="1" t="s">
        <v>39</v>
      </c>
      <c r="C30" s="2">
        <v>0</v>
      </c>
      <c r="D30" s="2">
        <v>0</v>
      </c>
      <c r="E30" s="2">
        <v>0</v>
      </c>
      <c r="F30" s="2">
        <v>0</v>
      </c>
      <c r="G30" s="2">
        <v>0</v>
      </c>
      <c r="H30" s="2">
        <v>0</v>
      </c>
      <c r="I30" s="2">
        <v>0</v>
      </c>
      <c r="J30" s="2">
        <v>0</v>
      </c>
      <c r="K30" s="2">
        <v>0</v>
      </c>
      <c r="L30" s="2">
        <v>0</v>
      </c>
      <c r="M30" s="2">
        <v>0</v>
      </c>
      <c r="N30" s="2">
        <v>0</v>
      </c>
      <c r="O30" s="2">
        <v>0</v>
      </c>
      <c r="P30" s="2">
        <v>0</v>
      </c>
      <c r="Q30" s="2">
        <v>0</v>
      </c>
      <c r="R30" s="2">
        <v>0</v>
      </c>
      <c r="S30" s="2">
        <v>0</v>
      </c>
      <c r="T30" s="2">
        <v>0</v>
      </c>
      <c r="U30" s="2">
        <v>0</v>
      </c>
      <c r="V30" s="2">
        <v>0</v>
      </c>
      <c r="W30" s="2">
        <v>0</v>
      </c>
      <c r="X30" s="2">
        <v>0</v>
      </c>
      <c r="Y30" s="2">
        <v>0</v>
      </c>
      <c r="Z30" s="2">
        <v>0</v>
      </c>
      <c r="AA30" s="2">
        <v>0</v>
      </c>
      <c r="AB30" s="2">
        <v>0</v>
      </c>
      <c r="AC30" s="2">
        <v>0</v>
      </c>
      <c r="AD30" s="2">
        <v>0</v>
      </c>
      <c r="AE30" s="2">
        <v>0</v>
      </c>
      <c r="AF30" s="2">
        <v>0</v>
      </c>
      <c r="AG30" s="2">
        <v>0</v>
      </c>
      <c r="AH30" s="2">
        <v>0</v>
      </c>
      <c r="AI30" s="2">
        <v>0</v>
      </c>
      <c r="AJ30" s="2">
        <v>0</v>
      </c>
      <c r="AK30" s="2">
        <v>0</v>
      </c>
      <c r="AL30" s="2">
        <v>0</v>
      </c>
      <c r="AM30" s="2">
        <v>0</v>
      </c>
      <c r="AN30" s="2">
        <v>0</v>
      </c>
      <c r="AO30" s="2">
        <v>0</v>
      </c>
      <c r="AP30" s="2">
        <v>0</v>
      </c>
      <c r="AQ30" s="2">
        <v>0</v>
      </c>
      <c r="AR30" s="2">
        <v>0</v>
      </c>
      <c r="AS30" s="2">
        <v>0</v>
      </c>
      <c r="AT30" s="2">
        <v>0</v>
      </c>
      <c r="AU30" s="2">
        <v>0</v>
      </c>
      <c r="AV30" s="2">
        <v>0</v>
      </c>
      <c r="AW30" s="2">
        <v>0</v>
      </c>
      <c r="AX30" s="2">
        <v>0</v>
      </c>
      <c r="AY30" s="2">
        <v>0</v>
      </c>
      <c r="AZ30" s="2">
        <v>0</v>
      </c>
      <c r="BA30" s="2">
        <v>0</v>
      </c>
      <c r="BB30" s="2">
        <v>0</v>
      </c>
      <c r="BC30" s="2">
        <v>0</v>
      </c>
      <c r="BD30" s="2">
        <v>0</v>
      </c>
      <c r="BE30" s="2">
        <v>0</v>
      </c>
      <c r="BF30" s="2">
        <v>0</v>
      </c>
      <c r="BG30" s="2">
        <v>0</v>
      </c>
      <c r="BH30" s="2">
        <v>0</v>
      </c>
      <c r="BI30" s="2">
        <v>0</v>
      </c>
      <c r="BJ30" s="2">
        <v>0</v>
      </c>
      <c r="BK30" s="2">
        <v>0</v>
      </c>
      <c r="BL30" s="2">
        <v>0</v>
      </c>
      <c r="BM30" s="2">
        <v>0</v>
      </c>
      <c r="BN30" s="2">
        <v>0</v>
      </c>
      <c r="BO30" s="2">
        <v>0</v>
      </c>
      <c r="BP30" s="2">
        <v>0</v>
      </c>
      <c r="BQ30" s="2">
        <v>0</v>
      </c>
      <c r="BR30" s="2">
        <v>0</v>
      </c>
      <c r="BS30" s="2">
        <v>0</v>
      </c>
      <c r="BT30" s="2">
        <v>0</v>
      </c>
      <c r="BU30" s="2">
        <v>0</v>
      </c>
      <c r="BV30" s="2">
        <v>0</v>
      </c>
      <c r="BW30" s="2">
        <v>0</v>
      </c>
      <c r="BX30" s="2">
        <v>0</v>
      </c>
      <c r="BY30" s="2">
        <v>0</v>
      </c>
      <c r="BZ30" s="2">
        <v>0</v>
      </c>
      <c r="CA30" s="2">
        <v>0</v>
      </c>
      <c r="CB30" s="2">
        <v>0</v>
      </c>
      <c r="CC30" s="2">
        <v>0</v>
      </c>
      <c r="CD30" s="2">
        <v>0</v>
      </c>
      <c r="CE30" s="2">
        <v>0</v>
      </c>
      <c r="CF30" s="2">
        <v>0</v>
      </c>
      <c r="CG30" s="2">
        <v>0</v>
      </c>
      <c r="CH30" s="2">
        <v>0</v>
      </c>
      <c r="CI30" s="2">
        <v>0</v>
      </c>
      <c r="CJ30" s="2">
        <v>0</v>
      </c>
      <c r="CK30" s="2">
        <v>0</v>
      </c>
      <c r="CL30" s="2">
        <v>0</v>
      </c>
      <c r="CM30" s="2">
        <v>0</v>
      </c>
      <c r="CN30" s="2">
        <v>0</v>
      </c>
      <c r="CO30" s="2">
        <v>0</v>
      </c>
    </row>
    <row r="31" spans="1:93" x14ac:dyDescent="0.3">
      <c r="A31" s="1" t="s">
        <v>41</v>
      </c>
      <c r="B31" s="1" t="s">
        <v>40</v>
      </c>
      <c r="C31" s="2">
        <v>737670.3</v>
      </c>
      <c r="D31" s="2">
        <v>0</v>
      </c>
      <c r="E31" s="2">
        <v>0</v>
      </c>
      <c r="F31" s="2">
        <v>0</v>
      </c>
      <c r="G31" s="2">
        <v>0</v>
      </c>
      <c r="H31" s="2">
        <v>0</v>
      </c>
      <c r="I31" s="2">
        <v>0</v>
      </c>
      <c r="J31" s="2">
        <v>770471.16</v>
      </c>
      <c r="K31" s="2">
        <v>0</v>
      </c>
      <c r="L31" s="2">
        <v>0</v>
      </c>
      <c r="M31" s="2">
        <v>0</v>
      </c>
      <c r="N31" s="2">
        <v>0</v>
      </c>
      <c r="O31" s="2">
        <v>0</v>
      </c>
      <c r="P31" s="2">
        <v>0</v>
      </c>
      <c r="Q31" s="2">
        <v>792609.49</v>
      </c>
      <c r="R31" s="2">
        <v>0</v>
      </c>
      <c r="S31" s="2">
        <v>0</v>
      </c>
      <c r="T31" s="2">
        <v>0</v>
      </c>
      <c r="U31" s="2">
        <v>0</v>
      </c>
      <c r="V31" s="2">
        <v>0</v>
      </c>
      <c r="W31" s="2">
        <v>0</v>
      </c>
      <c r="X31" s="2">
        <v>795081.73</v>
      </c>
      <c r="Y31" s="2">
        <v>0</v>
      </c>
      <c r="Z31" s="2">
        <v>0</v>
      </c>
      <c r="AA31" s="2">
        <v>0</v>
      </c>
      <c r="AB31" s="2">
        <v>0</v>
      </c>
      <c r="AC31" s="2">
        <v>0</v>
      </c>
      <c r="AD31" s="2">
        <v>0</v>
      </c>
      <c r="AE31" s="2">
        <v>687644.07</v>
      </c>
      <c r="AF31" s="2">
        <v>0</v>
      </c>
      <c r="AG31" s="2">
        <v>0</v>
      </c>
      <c r="AH31" s="2">
        <v>0</v>
      </c>
      <c r="AI31" s="2">
        <v>0</v>
      </c>
      <c r="AJ31" s="2">
        <v>0</v>
      </c>
      <c r="AK31" s="2">
        <v>0</v>
      </c>
      <c r="AL31" s="2">
        <v>831261.11</v>
      </c>
      <c r="AM31" s="2">
        <v>0</v>
      </c>
      <c r="AN31" s="2">
        <v>0</v>
      </c>
      <c r="AO31" s="2">
        <v>0</v>
      </c>
      <c r="AP31" s="2">
        <v>0</v>
      </c>
      <c r="AQ31" s="2">
        <v>0</v>
      </c>
      <c r="AR31" s="2">
        <v>0</v>
      </c>
      <c r="AS31" s="2">
        <v>783390.06</v>
      </c>
      <c r="AT31" s="2">
        <v>0</v>
      </c>
      <c r="AU31" s="2">
        <v>0</v>
      </c>
      <c r="AV31" s="2">
        <v>0</v>
      </c>
      <c r="AW31" s="2">
        <v>0</v>
      </c>
      <c r="AX31" s="2">
        <v>0</v>
      </c>
      <c r="AY31" s="2">
        <v>0</v>
      </c>
      <c r="AZ31" s="2">
        <v>766465.23</v>
      </c>
      <c r="BA31" s="2">
        <v>0</v>
      </c>
      <c r="BB31" s="2">
        <v>0</v>
      </c>
      <c r="BC31" s="2">
        <v>0</v>
      </c>
      <c r="BD31" s="2">
        <v>0</v>
      </c>
      <c r="BE31" s="2">
        <v>0</v>
      </c>
      <c r="BF31" s="2">
        <v>0</v>
      </c>
      <c r="BG31" s="2">
        <v>733123.84</v>
      </c>
      <c r="BH31" s="2">
        <v>0</v>
      </c>
      <c r="BI31" s="2">
        <v>0</v>
      </c>
      <c r="BJ31" s="2">
        <v>0</v>
      </c>
      <c r="BK31" s="2">
        <v>0</v>
      </c>
      <c r="BL31" s="2">
        <v>0</v>
      </c>
      <c r="BM31" s="2">
        <v>0</v>
      </c>
      <c r="BN31" s="2">
        <v>585753.19999999995</v>
      </c>
      <c r="BO31" s="2">
        <v>0</v>
      </c>
      <c r="BP31" s="2">
        <v>0</v>
      </c>
      <c r="BQ31" s="2">
        <v>0</v>
      </c>
      <c r="BR31" s="2">
        <v>0</v>
      </c>
      <c r="BS31" s="2">
        <v>0</v>
      </c>
      <c r="BT31" s="2">
        <v>0</v>
      </c>
      <c r="BU31" s="2">
        <v>1098758.8700000001</v>
      </c>
      <c r="BV31" s="2">
        <v>0</v>
      </c>
      <c r="BW31" s="2">
        <v>0</v>
      </c>
      <c r="BX31" s="2">
        <v>0</v>
      </c>
      <c r="BY31" s="2">
        <v>0</v>
      </c>
      <c r="BZ31" s="2">
        <v>0</v>
      </c>
      <c r="CA31" s="2">
        <v>0</v>
      </c>
      <c r="CB31" s="2">
        <v>648758.06999999995</v>
      </c>
      <c r="CC31" s="2">
        <v>0</v>
      </c>
      <c r="CD31" s="2">
        <v>0</v>
      </c>
      <c r="CE31" s="2">
        <v>0</v>
      </c>
      <c r="CF31" s="2">
        <v>0</v>
      </c>
      <c r="CG31" s="2">
        <v>0</v>
      </c>
      <c r="CH31" s="2">
        <v>0</v>
      </c>
      <c r="CI31" s="2">
        <v>9230987.1300000008</v>
      </c>
      <c r="CJ31" s="2">
        <v>0</v>
      </c>
      <c r="CK31" s="2">
        <v>0</v>
      </c>
      <c r="CL31" s="2">
        <v>0</v>
      </c>
      <c r="CM31" s="2">
        <v>0</v>
      </c>
      <c r="CN31" s="2">
        <v>0</v>
      </c>
      <c r="CO31" s="2">
        <v>0</v>
      </c>
    </row>
    <row r="32" spans="1:93" x14ac:dyDescent="0.3">
      <c r="A32" s="1" t="s">
        <v>41</v>
      </c>
      <c r="B32" s="1" t="s">
        <v>42</v>
      </c>
      <c r="C32" s="2">
        <v>0</v>
      </c>
      <c r="D32" s="2">
        <v>0</v>
      </c>
      <c r="E32" s="2">
        <v>0</v>
      </c>
      <c r="F32" s="2">
        <v>0</v>
      </c>
      <c r="G32" s="2">
        <v>0</v>
      </c>
      <c r="H32" s="2">
        <v>0</v>
      </c>
      <c r="I32" s="2">
        <v>0</v>
      </c>
      <c r="J32" s="2">
        <v>0</v>
      </c>
      <c r="K32" s="2">
        <v>0</v>
      </c>
      <c r="L32" s="2">
        <v>0</v>
      </c>
      <c r="M32" s="2">
        <v>0</v>
      </c>
      <c r="N32" s="2">
        <v>0</v>
      </c>
      <c r="O32" s="2">
        <v>0</v>
      </c>
      <c r="P32" s="2">
        <v>0</v>
      </c>
      <c r="Q32" s="2">
        <v>0</v>
      </c>
      <c r="R32" s="2">
        <v>0</v>
      </c>
      <c r="S32" s="2">
        <v>0</v>
      </c>
      <c r="T32" s="2">
        <v>0</v>
      </c>
      <c r="U32" s="2">
        <v>0</v>
      </c>
      <c r="V32" s="2">
        <v>0</v>
      </c>
      <c r="W32" s="2">
        <v>0</v>
      </c>
      <c r="X32" s="2">
        <v>0</v>
      </c>
      <c r="Y32" s="2">
        <v>0</v>
      </c>
      <c r="Z32" s="2">
        <v>0</v>
      </c>
      <c r="AA32" s="2">
        <v>0</v>
      </c>
      <c r="AB32" s="2">
        <v>0</v>
      </c>
      <c r="AC32" s="2">
        <v>0</v>
      </c>
      <c r="AD32" s="2">
        <v>0</v>
      </c>
      <c r="AE32" s="2">
        <v>0</v>
      </c>
      <c r="AF32" s="2">
        <v>0</v>
      </c>
      <c r="AG32" s="2">
        <v>0</v>
      </c>
      <c r="AH32" s="2">
        <v>0</v>
      </c>
      <c r="AI32" s="2">
        <v>0</v>
      </c>
      <c r="AJ32" s="2">
        <v>0</v>
      </c>
      <c r="AK32" s="2">
        <v>0</v>
      </c>
      <c r="AL32" s="2">
        <v>0</v>
      </c>
      <c r="AM32" s="2">
        <v>0</v>
      </c>
      <c r="AN32" s="2">
        <v>0</v>
      </c>
      <c r="AO32" s="2">
        <v>0</v>
      </c>
      <c r="AP32" s="2">
        <v>0</v>
      </c>
      <c r="AQ32" s="2">
        <v>0</v>
      </c>
      <c r="AR32" s="2">
        <v>0</v>
      </c>
      <c r="AS32" s="2">
        <v>0</v>
      </c>
      <c r="AT32" s="2">
        <v>0</v>
      </c>
      <c r="AU32" s="2">
        <v>0</v>
      </c>
      <c r="AV32" s="2">
        <v>0</v>
      </c>
      <c r="AW32" s="2">
        <v>0</v>
      </c>
      <c r="AX32" s="2">
        <v>0</v>
      </c>
      <c r="AY32" s="2">
        <v>0</v>
      </c>
      <c r="AZ32" s="2">
        <v>0</v>
      </c>
      <c r="BA32" s="2">
        <v>0</v>
      </c>
      <c r="BB32" s="2">
        <v>0</v>
      </c>
      <c r="BC32" s="2">
        <v>0</v>
      </c>
      <c r="BD32" s="2">
        <v>0</v>
      </c>
      <c r="BE32" s="2">
        <v>0</v>
      </c>
      <c r="BF32" s="2">
        <v>0</v>
      </c>
      <c r="BG32" s="2">
        <v>0</v>
      </c>
      <c r="BH32" s="2">
        <v>0</v>
      </c>
      <c r="BI32" s="2">
        <v>0</v>
      </c>
      <c r="BJ32" s="2">
        <v>0</v>
      </c>
      <c r="BK32" s="2">
        <v>0</v>
      </c>
      <c r="BL32" s="2">
        <v>0</v>
      </c>
      <c r="BM32" s="2">
        <v>0</v>
      </c>
      <c r="BN32" s="2">
        <v>0</v>
      </c>
      <c r="BO32" s="2">
        <v>0</v>
      </c>
      <c r="BP32" s="2">
        <v>0</v>
      </c>
      <c r="BQ32" s="2">
        <v>0</v>
      </c>
      <c r="BR32" s="2">
        <v>0</v>
      </c>
      <c r="BS32" s="2">
        <v>0</v>
      </c>
      <c r="BT32" s="2">
        <v>0</v>
      </c>
      <c r="BU32" s="2">
        <v>0</v>
      </c>
      <c r="BV32" s="2">
        <v>0</v>
      </c>
      <c r="BW32" s="2">
        <v>0</v>
      </c>
      <c r="BX32" s="2">
        <v>0</v>
      </c>
      <c r="BY32" s="2">
        <v>0</v>
      </c>
      <c r="BZ32" s="2">
        <v>0</v>
      </c>
      <c r="CA32" s="2">
        <v>0</v>
      </c>
      <c r="CB32" s="2">
        <v>0</v>
      </c>
      <c r="CC32" s="2">
        <v>0</v>
      </c>
      <c r="CD32" s="2">
        <v>0</v>
      </c>
      <c r="CE32" s="2">
        <v>0</v>
      </c>
      <c r="CF32" s="2">
        <v>0</v>
      </c>
      <c r="CG32" s="2">
        <v>0</v>
      </c>
      <c r="CH32" s="2">
        <v>0</v>
      </c>
      <c r="CI32" s="2">
        <v>0</v>
      </c>
      <c r="CJ32" s="2">
        <v>0</v>
      </c>
      <c r="CK32" s="2">
        <v>0</v>
      </c>
      <c r="CL32" s="2">
        <v>0</v>
      </c>
      <c r="CM32" s="2">
        <v>0</v>
      </c>
      <c r="CN32" s="2">
        <v>0</v>
      </c>
      <c r="CO32" s="2">
        <v>0</v>
      </c>
    </row>
    <row r="33" spans="1:93" x14ac:dyDescent="0.3">
      <c r="A33" s="1"/>
      <c r="B33" s="1"/>
      <c r="C33" s="2">
        <f>SUM(C18:C32)</f>
        <v>737670.3</v>
      </c>
      <c r="D33" s="2">
        <f t="shared" ref="D33:BO33" si="2">SUM(D18:D32)</f>
        <v>0</v>
      </c>
      <c r="E33" s="2">
        <f t="shared" si="2"/>
        <v>0</v>
      </c>
      <c r="F33" s="2">
        <f t="shared" si="2"/>
        <v>0</v>
      </c>
      <c r="G33" s="2">
        <f t="shared" si="2"/>
        <v>0</v>
      </c>
      <c r="H33" s="2">
        <f t="shared" si="2"/>
        <v>0</v>
      </c>
      <c r="I33" s="2">
        <f t="shared" si="2"/>
        <v>0</v>
      </c>
      <c r="J33" s="2">
        <f t="shared" si="2"/>
        <v>770471.16</v>
      </c>
      <c r="K33" s="2">
        <f t="shared" si="2"/>
        <v>0</v>
      </c>
      <c r="L33" s="2">
        <f t="shared" si="2"/>
        <v>0</v>
      </c>
      <c r="M33" s="2">
        <f t="shared" si="2"/>
        <v>0</v>
      </c>
      <c r="N33" s="2">
        <f t="shared" si="2"/>
        <v>0</v>
      </c>
      <c r="O33" s="2">
        <f t="shared" si="2"/>
        <v>0</v>
      </c>
      <c r="P33" s="2">
        <f t="shared" si="2"/>
        <v>0</v>
      </c>
      <c r="Q33" s="2">
        <f t="shared" si="2"/>
        <v>792609.49</v>
      </c>
      <c r="R33" s="2">
        <f t="shared" si="2"/>
        <v>0</v>
      </c>
      <c r="S33" s="2">
        <f t="shared" si="2"/>
        <v>0</v>
      </c>
      <c r="T33" s="2">
        <f t="shared" si="2"/>
        <v>0</v>
      </c>
      <c r="U33" s="2">
        <f t="shared" si="2"/>
        <v>0</v>
      </c>
      <c r="V33" s="2">
        <f t="shared" si="2"/>
        <v>0</v>
      </c>
      <c r="W33" s="2">
        <f t="shared" si="2"/>
        <v>0</v>
      </c>
      <c r="X33" s="2">
        <f t="shared" si="2"/>
        <v>795081.73</v>
      </c>
      <c r="Y33" s="2">
        <f t="shared" si="2"/>
        <v>0</v>
      </c>
      <c r="Z33" s="2">
        <f t="shared" si="2"/>
        <v>0</v>
      </c>
      <c r="AA33" s="2">
        <f t="shared" si="2"/>
        <v>0</v>
      </c>
      <c r="AB33" s="2">
        <f t="shared" si="2"/>
        <v>0</v>
      </c>
      <c r="AC33" s="2">
        <f t="shared" si="2"/>
        <v>0</v>
      </c>
      <c r="AD33" s="2">
        <f t="shared" si="2"/>
        <v>0</v>
      </c>
      <c r="AE33" s="2">
        <f t="shared" si="2"/>
        <v>687644.07</v>
      </c>
      <c r="AF33" s="2">
        <f t="shared" si="2"/>
        <v>0</v>
      </c>
      <c r="AG33" s="2">
        <f t="shared" si="2"/>
        <v>0</v>
      </c>
      <c r="AH33" s="2">
        <f t="shared" si="2"/>
        <v>0</v>
      </c>
      <c r="AI33" s="2">
        <f t="shared" si="2"/>
        <v>0</v>
      </c>
      <c r="AJ33" s="2">
        <f t="shared" si="2"/>
        <v>0</v>
      </c>
      <c r="AK33" s="2">
        <f t="shared" si="2"/>
        <v>0</v>
      </c>
      <c r="AL33" s="2">
        <f t="shared" si="2"/>
        <v>831261.11</v>
      </c>
      <c r="AM33" s="2">
        <f t="shared" si="2"/>
        <v>0</v>
      </c>
      <c r="AN33" s="2">
        <f t="shared" si="2"/>
        <v>0</v>
      </c>
      <c r="AO33" s="2">
        <f t="shared" si="2"/>
        <v>0</v>
      </c>
      <c r="AP33" s="2">
        <f t="shared" si="2"/>
        <v>0</v>
      </c>
      <c r="AQ33" s="2">
        <f t="shared" si="2"/>
        <v>0</v>
      </c>
      <c r="AR33" s="2">
        <f t="shared" si="2"/>
        <v>0</v>
      </c>
      <c r="AS33" s="2">
        <f t="shared" si="2"/>
        <v>783390.06</v>
      </c>
      <c r="AT33" s="2">
        <f t="shared" si="2"/>
        <v>0</v>
      </c>
      <c r="AU33" s="2">
        <f t="shared" si="2"/>
        <v>0</v>
      </c>
      <c r="AV33" s="2">
        <f t="shared" si="2"/>
        <v>0</v>
      </c>
      <c r="AW33" s="2">
        <f t="shared" si="2"/>
        <v>0</v>
      </c>
      <c r="AX33" s="2">
        <f t="shared" si="2"/>
        <v>0</v>
      </c>
      <c r="AY33" s="2">
        <f t="shared" si="2"/>
        <v>0</v>
      </c>
      <c r="AZ33" s="2">
        <f t="shared" si="2"/>
        <v>766465.23</v>
      </c>
      <c r="BA33" s="2">
        <f t="shared" si="2"/>
        <v>0</v>
      </c>
      <c r="BB33" s="2">
        <f t="shared" si="2"/>
        <v>0</v>
      </c>
      <c r="BC33" s="2">
        <f t="shared" si="2"/>
        <v>0</v>
      </c>
      <c r="BD33" s="2">
        <f t="shared" si="2"/>
        <v>0</v>
      </c>
      <c r="BE33" s="2">
        <f t="shared" si="2"/>
        <v>0</v>
      </c>
      <c r="BF33" s="2">
        <f t="shared" si="2"/>
        <v>0</v>
      </c>
      <c r="BG33" s="2">
        <f t="shared" si="2"/>
        <v>733123.84</v>
      </c>
      <c r="BH33" s="2">
        <f t="shared" si="2"/>
        <v>0</v>
      </c>
      <c r="BI33" s="2">
        <f t="shared" si="2"/>
        <v>0</v>
      </c>
      <c r="BJ33" s="2">
        <f t="shared" si="2"/>
        <v>0</v>
      </c>
      <c r="BK33" s="2">
        <f t="shared" si="2"/>
        <v>0</v>
      </c>
      <c r="BL33" s="2">
        <f t="shared" si="2"/>
        <v>0</v>
      </c>
      <c r="BM33" s="2">
        <f t="shared" si="2"/>
        <v>0</v>
      </c>
      <c r="BN33" s="2">
        <f t="shared" si="2"/>
        <v>585753.19999999995</v>
      </c>
      <c r="BO33" s="2">
        <f t="shared" si="2"/>
        <v>0</v>
      </c>
      <c r="BP33" s="2">
        <f t="shared" ref="BP33:CO33" si="3">SUM(BP18:BP32)</f>
        <v>0</v>
      </c>
      <c r="BQ33" s="2">
        <f t="shared" si="3"/>
        <v>0</v>
      </c>
      <c r="BR33" s="2">
        <f t="shared" si="3"/>
        <v>0</v>
      </c>
      <c r="BS33" s="2">
        <f t="shared" si="3"/>
        <v>0</v>
      </c>
      <c r="BT33" s="2">
        <f t="shared" si="3"/>
        <v>0</v>
      </c>
      <c r="BU33" s="2">
        <f t="shared" si="3"/>
        <v>1098758.8700000001</v>
      </c>
      <c r="BV33" s="2">
        <f t="shared" si="3"/>
        <v>0</v>
      </c>
      <c r="BW33" s="2">
        <f t="shared" si="3"/>
        <v>0</v>
      </c>
      <c r="BX33" s="2">
        <f t="shared" si="3"/>
        <v>0</v>
      </c>
      <c r="BY33" s="2">
        <f t="shared" si="3"/>
        <v>0</v>
      </c>
      <c r="BZ33" s="2">
        <f t="shared" si="3"/>
        <v>0</v>
      </c>
      <c r="CA33" s="2">
        <f t="shared" si="3"/>
        <v>0</v>
      </c>
      <c r="CB33" s="2">
        <f t="shared" si="3"/>
        <v>648758.06999999995</v>
      </c>
      <c r="CC33" s="2">
        <f t="shared" si="3"/>
        <v>0</v>
      </c>
      <c r="CD33" s="2">
        <f t="shared" si="3"/>
        <v>0</v>
      </c>
      <c r="CE33" s="2">
        <f t="shared" si="3"/>
        <v>0</v>
      </c>
      <c r="CF33" s="2">
        <f t="shared" si="3"/>
        <v>0</v>
      </c>
      <c r="CG33" s="2">
        <f t="shared" si="3"/>
        <v>0</v>
      </c>
      <c r="CH33" s="2">
        <f t="shared" si="3"/>
        <v>0</v>
      </c>
      <c r="CI33" s="2">
        <f t="shared" si="3"/>
        <v>9230987.1300000008</v>
      </c>
      <c r="CJ33" s="2">
        <f t="shared" si="3"/>
        <v>0</v>
      </c>
      <c r="CK33" s="2">
        <f t="shared" si="3"/>
        <v>0</v>
      </c>
      <c r="CL33" s="2">
        <f t="shared" si="3"/>
        <v>0</v>
      </c>
      <c r="CM33" s="2">
        <f t="shared" si="3"/>
        <v>0</v>
      </c>
      <c r="CN33" s="2">
        <f t="shared" si="3"/>
        <v>0</v>
      </c>
      <c r="CO33" s="2">
        <f t="shared" si="3"/>
        <v>0</v>
      </c>
    </row>
    <row r="34" spans="1:93" x14ac:dyDescent="0.3">
      <c r="A34" s="1"/>
      <c r="B34" s="1"/>
      <c r="C34" s="2"/>
      <c r="D34" s="2"/>
      <c r="E34" s="2"/>
      <c r="F34" s="2"/>
      <c r="G34" s="2"/>
      <c r="H34" s="2"/>
      <c r="I34" s="2"/>
      <c r="J34" s="2"/>
      <c r="K34" s="2"/>
      <c r="L34" s="2"/>
      <c r="M34" s="2"/>
      <c r="N34" s="2"/>
      <c r="O34" s="2"/>
      <c r="P34" s="2"/>
      <c r="Q34" s="2"/>
      <c r="R34" s="2"/>
      <c r="S34" s="2"/>
      <c r="T34" s="2"/>
      <c r="U34" s="2"/>
      <c r="V34" s="2"/>
      <c r="W34" s="2"/>
      <c r="X34" s="2"/>
      <c r="Y34" s="2"/>
      <c r="Z34" s="2"/>
      <c r="AA34" s="2"/>
      <c r="AB34" s="2"/>
      <c r="AC34" s="2"/>
      <c r="AD34" s="2"/>
      <c r="AE34" s="2"/>
      <c r="AF34" s="2"/>
      <c r="AG34" s="2"/>
      <c r="AH34" s="2"/>
      <c r="AI34" s="2"/>
      <c r="AJ34" s="2"/>
      <c r="AK34" s="2"/>
      <c r="AL34" s="2"/>
      <c r="AM34" s="2"/>
      <c r="AN34" s="2"/>
      <c r="AO34" s="2"/>
      <c r="AP34" s="2"/>
      <c r="AQ34" s="2"/>
      <c r="AR34" s="2"/>
      <c r="AS34" s="2"/>
      <c r="AT34" s="2"/>
      <c r="AU34" s="2"/>
      <c r="AV34" s="2"/>
      <c r="AW34" s="2"/>
      <c r="AX34" s="2"/>
      <c r="AY34" s="2"/>
      <c r="AZ34" s="2"/>
      <c r="BA34" s="2"/>
      <c r="BB34" s="2"/>
      <c r="BC34" s="2"/>
      <c r="BD34" s="2"/>
      <c r="BE34" s="2"/>
      <c r="BF34" s="2"/>
      <c r="BG34" s="2"/>
      <c r="BH34" s="2"/>
      <c r="BI34" s="2"/>
      <c r="BJ34" s="2"/>
      <c r="BK34" s="2"/>
      <c r="BL34" s="2"/>
      <c r="BM34" s="2"/>
      <c r="BN34" s="2"/>
      <c r="BO34" s="2"/>
      <c r="BP34" s="2"/>
      <c r="BQ34" s="2"/>
      <c r="BR34" s="2"/>
      <c r="BS34" s="2"/>
      <c r="BT34" s="2"/>
      <c r="BU34" s="2"/>
      <c r="BV34" s="2"/>
      <c r="BW34" s="2"/>
      <c r="BX34" s="2"/>
      <c r="BY34" s="2"/>
      <c r="BZ34" s="2"/>
      <c r="CA34" s="2"/>
      <c r="CB34" s="2"/>
      <c r="CC34" s="2"/>
      <c r="CD34" s="2"/>
      <c r="CE34" s="2"/>
      <c r="CF34" s="2"/>
      <c r="CG34" s="2"/>
      <c r="CH34" s="2"/>
      <c r="CI34" s="2"/>
      <c r="CJ34" s="2"/>
      <c r="CK34" s="2"/>
      <c r="CL34" s="2"/>
      <c r="CM34" s="2"/>
      <c r="CN34" s="2"/>
      <c r="CO34" s="2"/>
    </row>
    <row r="35" spans="1:93" x14ac:dyDescent="0.3">
      <c r="A35" s="1" t="s">
        <v>43</v>
      </c>
      <c r="B35" s="1" t="s">
        <v>27</v>
      </c>
      <c r="C35" s="2">
        <v>0</v>
      </c>
      <c r="D35" s="2">
        <v>0</v>
      </c>
      <c r="E35" s="2">
        <v>0</v>
      </c>
      <c r="F35" s="2">
        <v>0</v>
      </c>
      <c r="G35" s="2">
        <v>0</v>
      </c>
      <c r="H35" s="2">
        <v>0</v>
      </c>
      <c r="I35" s="2">
        <v>0</v>
      </c>
      <c r="J35" s="2">
        <v>0</v>
      </c>
      <c r="K35" s="2">
        <v>0</v>
      </c>
      <c r="L35" s="2">
        <v>0</v>
      </c>
      <c r="M35" s="2">
        <v>0</v>
      </c>
      <c r="N35" s="2">
        <v>0</v>
      </c>
      <c r="O35" s="2">
        <v>0</v>
      </c>
      <c r="P35" s="2">
        <v>0</v>
      </c>
      <c r="Q35" s="2">
        <v>0</v>
      </c>
      <c r="R35" s="2">
        <v>0</v>
      </c>
      <c r="S35" s="2">
        <v>0</v>
      </c>
      <c r="T35" s="2">
        <v>0</v>
      </c>
      <c r="U35" s="2">
        <v>0</v>
      </c>
      <c r="V35" s="2">
        <v>0</v>
      </c>
      <c r="W35" s="2">
        <v>0</v>
      </c>
      <c r="X35" s="2">
        <v>0</v>
      </c>
      <c r="Y35" s="2">
        <v>0</v>
      </c>
      <c r="Z35" s="2">
        <v>0</v>
      </c>
      <c r="AA35" s="2">
        <v>0</v>
      </c>
      <c r="AB35" s="2">
        <v>0</v>
      </c>
      <c r="AC35" s="2">
        <v>0</v>
      </c>
      <c r="AD35" s="2">
        <v>0</v>
      </c>
      <c r="AE35" s="2">
        <v>0</v>
      </c>
      <c r="AF35" s="2">
        <v>0</v>
      </c>
      <c r="AG35" s="2">
        <v>0</v>
      </c>
      <c r="AH35" s="2">
        <v>0</v>
      </c>
      <c r="AI35" s="2">
        <v>0</v>
      </c>
      <c r="AJ35" s="2">
        <v>0</v>
      </c>
      <c r="AK35" s="2">
        <v>0</v>
      </c>
      <c r="AL35" s="2">
        <v>0</v>
      </c>
      <c r="AM35" s="2">
        <v>0</v>
      </c>
      <c r="AN35" s="2">
        <v>0</v>
      </c>
      <c r="AO35" s="2">
        <v>0</v>
      </c>
      <c r="AP35" s="2">
        <v>0</v>
      </c>
      <c r="AQ35" s="2">
        <v>0</v>
      </c>
      <c r="AR35" s="2">
        <v>0</v>
      </c>
      <c r="AS35" s="2">
        <v>0</v>
      </c>
      <c r="AT35" s="2">
        <v>0</v>
      </c>
      <c r="AU35" s="2">
        <v>0</v>
      </c>
      <c r="AV35" s="2">
        <v>0</v>
      </c>
      <c r="AW35" s="2">
        <v>0</v>
      </c>
      <c r="AX35" s="2">
        <v>0</v>
      </c>
      <c r="AY35" s="2">
        <v>0</v>
      </c>
      <c r="AZ35" s="2">
        <v>0</v>
      </c>
      <c r="BA35" s="2">
        <v>0</v>
      </c>
      <c r="BB35" s="2">
        <v>0</v>
      </c>
      <c r="BC35" s="2">
        <v>0</v>
      </c>
      <c r="BD35" s="2">
        <v>0</v>
      </c>
      <c r="BE35" s="2">
        <v>0</v>
      </c>
      <c r="BF35" s="2">
        <v>0</v>
      </c>
      <c r="BG35" s="2">
        <v>0</v>
      </c>
      <c r="BH35" s="2">
        <v>0</v>
      </c>
      <c r="BI35" s="2">
        <v>0</v>
      </c>
      <c r="BJ35" s="2">
        <v>0</v>
      </c>
      <c r="BK35" s="2">
        <v>0</v>
      </c>
      <c r="BL35" s="2">
        <v>0</v>
      </c>
      <c r="BM35" s="2">
        <v>0</v>
      </c>
      <c r="BN35" s="2">
        <v>0</v>
      </c>
      <c r="BO35" s="2">
        <v>0</v>
      </c>
      <c r="BP35" s="2">
        <v>0</v>
      </c>
      <c r="BQ35" s="2">
        <v>0</v>
      </c>
      <c r="BR35" s="2">
        <v>0</v>
      </c>
      <c r="BS35" s="2">
        <v>0</v>
      </c>
      <c r="BT35" s="2">
        <v>0</v>
      </c>
      <c r="BU35" s="2">
        <v>0</v>
      </c>
      <c r="BV35" s="2">
        <v>0</v>
      </c>
      <c r="BW35" s="2">
        <v>0</v>
      </c>
      <c r="BX35" s="2">
        <v>0</v>
      </c>
      <c r="BY35" s="2">
        <v>0</v>
      </c>
      <c r="BZ35" s="2">
        <v>0</v>
      </c>
      <c r="CA35" s="2">
        <v>0</v>
      </c>
      <c r="CB35" s="2">
        <v>0</v>
      </c>
      <c r="CC35" s="2">
        <v>0</v>
      </c>
      <c r="CD35" s="2">
        <v>0</v>
      </c>
      <c r="CE35" s="2">
        <v>0</v>
      </c>
      <c r="CF35" s="2">
        <v>0</v>
      </c>
      <c r="CG35" s="2">
        <v>0</v>
      </c>
      <c r="CH35" s="2">
        <v>0</v>
      </c>
      <c r="CI35" s="2">
        <v>0</v>
      </c>
      <c r="CJ35" s="2">
        <v>0</v>
      </c>
      <c r="CK35" s="2">
        <v>0</v>
      </c>
      <c r="CL35" s="2">
        <v>0</v>
      </c>
      <c r="CM35" s="2">
        <v>0</v>
      </c>
      <c r="CN35" s="2">
        <v>0</v>
      </c>
      <c r="CO35" s="2">
        <v>0</v>
      </c>
    </row>
    <row r="36" spans="1:93" x14ac:dyDescent="0.3">
      <c r="A36" s="1" t="s">
        <v>43</v>
      </c>
      <c r="B36" s="1" t="s">
        <v>28</v>
      </c>
      <c r="C36" s="2">
        <v>0</v>
      </c>
      <c r="D36" s="2">
        <v>0</v>
      </c>
      <c r="E36" s="2">
        <v>0</v>
      </c>
      <c r="F36" s="2">
        <v>0</v>
      </c>
      <c r="G36" s="2">
        <v>0</v>
      </c>
      <c r="H36" s="2">
        <v>0</v>
      </c>
      <c r="I36" s="2">
        <v>0</v>
      </c>
      <c r="J36" s="2">
        <v>0</v>
      </c>
      <c r="K36" s="2">
        <v>0</v>
      </c>
      <c r="L36" s="2">
        <v>0</v>
      </c>
      <c r="M36" s="2">
        <v>0</v>
      </c>
      <c r="N36" s="2">
        <v>0</v>
      </c>
      <c r="O36" s="2">
        <v>0</v>
      </c>
      <c r="P36" s="2">
        <v>0</v>
      </c>
      <c r="Q36" s="2">
        <v>0</v>
      </c>
      <c r="R36" s="2">
        <v>0</v>
      </c>
      <c r="S36" s="2">
        <v>0</v>
      </c>
      <c r="T36" s="2">
        <v>0</v>
      </c>
      <c r="U36" s="2">
        <v>0</v>
      </c>
      <c r="V36" s="2">
        <v>0</v>
      </c>
      <c r="W36" s="2">
        <v>0</v>
      </c>
      <c r="X36" s="2">
        <v>0</v>
      </c>
      <c r="Y36" s="2">
        <v>0</v>
      </c>
      <c r="Z36" s="2">
        <v>0</v>
      </c>
      <c r="AA36" s="2">
        <v>0</v>
      </c>
      <c r="AB36" s="2">
        <v>0</v>
      </c>
      <c r="AC36" s="2">
        <v>0</v>
      </c>
      <c r="AD36" s="2">
        <v>0</v>
      </c>
      <c r="AE36" s="2">
        <v>0</v>
      </c>
      <c r="AF36" s="2">
        <v>0</v>
      </c>
      <c r="AG36" s="2">
        <v>0</v>
      </c>
      <c r="AH36" s="2">
        <v>0</v>
      </c>
      <c r="AI36" s="2">
        <v>0</v>
      </c>
      <c r="AJ36" s="2">
        <v>0</v>
      </c>
      <c r="AK36" s="2">
        <v>0</v>
      </c>
      <c r="AL36" s="2">
        <v>0</v>
      </c>
      <c r="AM36" s="2">
        <v>0</v>
      </c>
      <c r="AN36" s="2">
        <v>0</v>
      </c>
      <c r="AO36" s="2">
        <v>0</v>
      </c>
      <c r="AP36" s="2">
        <v>0</v>
      </c>
      <c r="AQ36" s="2">
        <v>0</v>
      </c>
      <c r="AR36" s="2">
        <v>0</v>
      </c>
      <c r="AS36" s="2">
        <v>0</v>
      </c>
      <c r="AT36" s="2">
        <v>0</v>
      </c>
      <c r="AU36" s="2">
        <v>0</v>
      </c>
      <c r="AV36" s="2">
        <v>0</v>
      </c>
      <c r="AW36" s="2">
        <v>0</v>
      </c>
      <c r="AX36" s="2">
        <v>0</v>
      </c>
      <c r="AY36" s="2">
        <v>0</v>
      </c>
      <c r="AZ36" s="2">
        <v>0</v>
      </c>
      <c r="BA36" s="2">
        <v>0</v>
      </c>
      <c r="BB36" s="2">
        <v>0</v>
      </c>
      <c r="BC36" s="2">
        <v>0</v>
      </c>
      <c r="BD36" s="2">
        <v>0</v>
      </c>
      <c r="BE36" s="2">
        <v>0</v>
      </c>
      <c r="BF36" s="2">
        <v>0</v>
      </c>
      <c r="BG36" s="2">
        <v>0</v>
      </c>
      <c r="BH36" s="2">
        <v>0</v>
      </c>
      <c r="BI36" s="2">
        <v>0</v>
      </c>
      <c r="BJ36" s="2">
        <v>0</v>
      </c>
      <c r="BK36" s="2">
        <v>0</v>
      </c>
      <c r="BL36" s="2">
        <v>0</v>
      </c>
      <c r="BM36" s="2">
        <v>0</v>
      </c>
      <c r="BN36" s="2">
        <v>137.49</v>
      </c>
      <c r="BO36" s="2">
        <v>0</v>
      </c>
      <c r="BP36" s="2">
        <v>0</v>
      </c>
      <c r="BQ36" s="2">
        <v>0</v>
      </c>
      <c r="BR36" s="2">
        <v>0</v>
      </c>
      <c r="BS36" s="2">
        <v>0</v>
      </c>
      <c r="BT36" s="2">
        <v>0</v>
      </c>
      <c r="BU36" s="2">
        <v>542</v>
      </c>
      <c r="BV36" s="2">
        <v>0</v>
      </c>
      <c r="BW36" s="2">
        <v>0</v>
      </c>
      <c r="BX36" s="2">
        <v>0</v>
      </c>
      <c r="BY36" s="2">
        <v>0</v>
      </c>
      <c r="BZ36" s="2">
        <v>0</v>
      </c>
      <c r="CA36" s="2">
        <v>0</v>
      </c>
      <c r="CB36" s="2">
        <v>418.01</v>
      </c>
      <c r="CC36" s="2">
        <v>0</v>
      </c>
      <c r="CD36" s="2">
        <v>0</v>
      </c>
      <c r="CE36" s="2">
        <v>0</v>
      </c>
      <c r="CF36" s="2">
        <v>0</v>
      </c>
      <c r="CG36" s="2">
        <v>0</v>
      </c>
      <c r="CH36" s="2">
        <v>0</v>
      </c>
      <c r="CI36" s="2">
        <v>1097.5</v>
      </c>
      <c r="CJ36" s="2">
        <v>0</v>
      </c>
      <c r="CK36" s="2">
        <v>0</v>
      </c>
      <c r="CL36" s="2">
        <v>0</v>
      </c>
      <c r="CM36" s="2">
        <v>0</v>
      </c>
      <c r="CN36" s="2">
        <v>0</v>
      </c>
      <c r="CO36" s="2">
        <v>0</v>
      </c>
    </row>
    <row r="37" spans="1:93" x14ac:dyDescent="0.3">
      <c r="A37" s="1" t="s">
        <v>43</v>
      </c>
      <c r="B37" s="1" t="s">
        <v>29</v>
      </c>
      <c r="C37" s="2">
        <v>0</v>
      </c>
      <c r="D37" s="2">
        <v>0</v>
      </c>
      <c r="E37" s="2">
        <v>0</v>
      </c>
      <c r="F37" s="2">
        <v>0</v>
      </c>
      <c r="G37" s="2">
        <v>0</v>
      </c>
      <c r="H37" s="2">
        <v>0</v>
      </c>
      <c r="I37" s="2">
        <v>0</v>
      </c>
      <c r="J37" s="2">
        <v>0</v>
      </c>
      <c r="K37" s="2">
        <v>0</v>
      </c>
      <c r="L37" s="2">
        <v>0</v>
      </c>
      <c r="M37" s="2">
        <v>0</v>
      </c>
      <c r="N37" s="2">
        <v>0</v>
      </c>
      <c r="O37" s="2">
        <v>0</v>
      </c>
      <c r="P37" s="2">
        <v>0</v>
      </c>
      <c r="Q37" s="2">
        <v>0</v>
      </c>
      <c r="R37" s="2">
        <v>0</v>
      </c>
      <c r="S37" s="2">
        <v>0</v>
      </c>
      <c r="T37" s="2">
        <v>0</v>
      </c>
      <c r="U37" s="2">
        <v>0</v>
      </c>
      <c r="V37" s="2">
        <v>0</v>
      </c>
      <c r="W37" s="2">
        <v>0</v>
      </c>
      <c r="X37" s="2">
        <v>0</v>
      </c>
      <c r="Y37" s="2">
        <v>0</v>
      </c>
      <c r="Z37" s="2">
        <v>0</v>
      </c>
      <c r="AA37" s="2">
        <v>0</v>
      </c>
      <c r="AB37" s="2">
        <v>0</v>
      </c>
      <c r="AC37" s="2">
        <v>0</v>
      </c>
      <c r="AD37" s="2">
        <v>0</v>
      </c>
      <c r="AE37" s="2">
        <v>0</v>
      </c>
      <c r="AF37" s="2">
        <v>0</v>
      </c>
      <c r="AG37" s="2">
        <v>0</v>
      </c>
      <c r="AH37" s="2">
        <v>0</v>
      </c>
      <c r="AI37" s="2">
        <v>0</v>
      </c>
      <c r="AJ37" s="2">
        <v>0</v>
      </c>
      <c r="AK37" s="2">
        <v>0</v>
      </c>
      <c r="AL37" s="2">
        <v>0</v>
      </c>
      <c r="AM37" s="2">
        <v>0</v>
      </c>
      <c r="AN37" s="2">
        <v>0</v>
      </c>
      <c r="AO37" s="2">
        <v>0</v>
      </c>
      <c r="AP37" s="2">
        <v>0</v>
      </c>
      <c r="AQ37" s="2">
        <v>0</v>
      </c>
      <c r="AR37" s="2">
        <v>0</v>
      </c>
      <c r="AS37" s="2">
        <v>0</v>
      </c>
      <c r="AT37" s="2">
        <v>0</v>
      </c>
      <c r="AU37" s="2">
        <v>0</v>
      </c>
      <c r="AV37" s="2">
        <v>0</v>
      </c>
      <c r="AW37" s="2">
        <v>0</v>
      </c>
      <c r="AX37" s="2">
        <v>0</v>
      </c>
      <c r="AY37" s="2">
        <v>0</v>
      </c>
      <c r="AZ37" s="2">
        <v>0</v>
      </c>
      <c r="BA37" s="2">
        <v>0</v>
      </c>
      <c r="BB37" s="2">
        <v>0</v>
      </c>
      <c r="BC37" s="2">
        <v>0</v>
      </c>
      <c r="BD37" s="2">
        <v>0</v>
      </c>
      <c r="BE37" s="2">
        <v>0</v>
      </c>
      <c r="BF37" s="2">
        <v>0</v>
      </c>
      <c r="BG37" s="2">
        <v>0</v>
      </c>
      <c r="BH37" s="2">
        <v>0</v>
      </c>
      <c r="BI37" s="2">
        <v>0</v>
      </c>
      <c r="BJ37" s="2">
        <v>0</v>
      </c>
      <c r="BK37" s="2">
        <v>0</v>
      </c>
      <c r="BL37" s="2">
        <v>0</v>
      </c>
      <c r="BM37" s="2">
        <v>0</v>
      </c>
      <c r="BN37" s="2">
        <v>0</v>
      </c>
      <c r="BO37" s="2">
        <v>0</v>
      </c>
      <c r="BP37" s="2">
        <v>0</v>
      </c>
      <c r="BQ37" s="2">
        <v>0</v>
      </c>
      <c r="BR37" s="2">
        <v>0</v>
      </c>
      <c r="BS37" s="2">
        <v>0</v>
      </c>
      <c r="BT37" s="2">
        <v>0</v>
      </c>
      <c r="BU37" s="2">
        <v>0</v>
      </c>
      <c r="BV37" s="2">
        <v>0</v>
      </c>
      <c r="BW37" s="2">
        <v>0</v>
      </c>
      <c r="BX37" s="2">
        <v>0</v>
      </c>
      <c r="BY37" s="2">
        <v>0</v>
      </c>
      <c r="BZ37" s="2">
        <v>0</v>
      </c>
      <c r="CA37" s="2">
        <v>0</v>
      </c>
      <c r="CB37" s="2">
        <v>0</v>
      </c>
      <c r="CC37" s="2">
        <v>0</v>
      </c>
      <c r="CD37" s="2">
        <v>0</v>
      </c>
      <c r="CE37" s="2">
        <v>0</v>
      </c>
      <c r="CF37" s="2">
        <v>0</v>
      </c>
      <c r="CG37" s="2">
        <v>0</v>
      </c>
      <c r="CH37" s="2">
        <v>0</v>
      </c>
      <c r="CI37" s="2">
        <v>0</v>
      </c>
      <c r="CJ37" s="2">
        <v>0</v>
      </c>
      <c r="CK37" s="2">
        <v>0</v>
      </c>
      <c r="CL37" s="2">
        <v>0</v>
      </c>
      <c r="CM37" s="2">
        <v>0</v>
      </c>
      <c r="CN37" s="2">
        <v>0</v>
      </c>
      <c r="CO37" s="2">
        <v>0</v>
      </c>
    </row>
    <row r="38" spans="1:93" x14ac:dyDescent="0.3">
      <c r="A38" s="1" t="s">
        <v>43</v>
      </c>
      <c r="B38" s="1" t="s">
        <v>30</v>
      </c>
      <c r="C38" s="2">
        <v>0</v>
      </c>
      <c r="D38" s="2">
        <v>0</v>
      </c>
      <c r="E38" s="2">
        <v>0</v>
      </c>
      <c r="F38" s="2">
        <v>0</v>
      </c>
      <c r="G38" s="2">
        <v>0</v>
      </c>
      <c r="H38" s="2">
        <v>0</v>
      </c>
      <c r="I38" s="2">
        <v>0</v>
      </c>
      <c r="J38" s="2">
        <v>0</v>
      </c>
      <c r="K38" s="2">
        <v>0</v>
      </c>
      <c r="L38" s="2">
        <v>0</v>
      </c>
      <c r="M38" s="2">
        <v>0</v>
      </c>
      <c r="N38" s="2">
        <v>0</v>
      </c>
      <c r="O38" s="2">
        <v>0</v>
      </c>
      <c r="P38" s="2">
        <v>0</v>
      </c>
      <c r="Q38" s="2">
        <v>0</v>
      </c>
      <c r="R38" s="2">
        <v>0</v>
      </c>
      <c r="S38" s="2">
        <v>0</v>
      </c>
      <c r="T38" s="2">
        <v>0</v>
      </c>
      <c r="U38" s="2">
        <v>0</v>
      </c>
      <c r="V38" s="2">
        <v>0</v>
      </c>
      <c r="W38" s="2">
        <v>0</v>
      </c>
      <c r="X38" s="2">
        <v>0</v>
      </c>
      <c r="Y38" s="2">
        <v>0</v>
      </c>
      <c r="Z38" s="2">
        <v>0</v>
      </c>
      <c r="AA38" s="2">
        <v>0</v>
      </c>
      <c r="AB38" s="2">
        <v>0</v>
      </c>
      <c r="AC38" s="2">
        <v>0</v>
      </c>
      <c r="AD38" s="2">
        <v>0</v>
      </c>
      <c r="AE38" s="2">
        <v>0</v>
      </c>
      <c r="AF38" s="2">
        <v>0</v>
      </c>
      <c r="AG38" s="2">
        <v>0</v>
      </c>
      <c r="AH38" s="2">
        <v>0</v>
      </c>
      <c r="AI38" s="2">
        <v>0</v>
      </c>
      <c r="AJ38" s="2">
        <v>0</v>
      </c>
      <c r="AK38" s="2">
        <v>0</v>
      </c>
      <c r="AL38" s="2">
        <v>0</v>
      </c>
      <c r="AM38" s="2">
        <v>0</v>
      </c>
      <c r="AN38" s="2">
        <v>0</v>
      </c>
      <c r="AO38" s="2">
        <v>0</v>
      </c>
      <c r="AP38" s="2">
        <v>0</v>
      </c>
      <c r="AQ38" s="2">
        <v>0</v>
      </c>
      <c r="AR38" s="2">
        <v>0</v>
      </c>
      <c r="AS38" s="2">
        <v>0</v>
      </c>
      <c r="AT38" s="2">
        <v>0</v>
      </c>
      <c r="AU38" s="2">
        <v>0</v>
      </c>
      <c r="AV38" s="2">
        <v>0</v>
      </c>
      <c r="AW38" s="2">
        <v>0</v>
      </c>
      <c r="AX38" s="2">
        <v>0</v>
      </c>
      <c r="AY38" s="2">
        <v>0</v>
      </c>
      <c r="AZ38" s="2">
        <v>0</v>
      </c>
      <c r="BA38" s="2">
        <v>0</v>
      </c>
      <c r="BB38" s="2">
        <v>0</v>
      </c>
      <c r="BC38" s="2">
        <v>0</v>
      </c>
      <c r="BD38" s="2">
        <v>0</v>
      </c>
      <c r="BE38" s="2">
        <v>0</v>
      </c>
      <c r="BF38" s="2">
        <v>0</v>
      </c>
      <c r="BG38" s="2">
        <v>0</v>
      </c>
      <c r="BH38" s="2">
        <v>0</v>
      </c>
      <c r="BI38" s="2">
        <v>0</v>
      </c>
      <c r="BJ38" s="2">
        <v>0</v>
      </c>
      <c r="BK38" s="2">
        <v>0</v>
      </c>
      <c r="BL38" s="2">
        <v>0</v>
      </c>
      <c r="BM38" s="2">
        <v>0</v>
      </c>
      <c r="BN38" s="2">
        <v>0</v>
      </c>
      <c r="BO38" s="2">
        <v>0</v>
      </c>
      <c r="BP38" s="2">
        <v>0</v>
      </c>
      <c r="BQ38" s="2">
        <v>0</v>
      </c>
      <c r="BR38" s="2">
        <v>0</v>
      </c>
      <c r="BS38" s="2">
        <v>0</v>
      </c>
      <c r="BT38" s="2">
        <v>0</v>
      </c>
      <c r="BU38" s="2">
        <v>0</v>
      </c>
      <c r="BV38" s="2">
        <v>0</v>
      </c>
      <c r="BW38" s="2">
        <v>0</v>
      </c>
      <c r="BX38" s="2">
        <v>0</v>
      </c>
      <c r="BY38" s="2">
        <v>0</v>
      </c>
      <c r="BZ38" s="2">
        <v>0</v>
      </c>
      <c r="CA38" s="2">
        <v>0</v>
      </c>
      <c r="CB38" s="2">
        <v>0</v>
      </c>
      <c r="CC38" s="2">
        <v>0</v>
      </c>
      <c r="CD38" s="2">
        <v>0</v>
      </c>
      <c r="CE38" s="2">
        <v>0</v>
      </c>
      <c r="CF38" s="2">
        <v>0</v>
      </c>
      <c r="CG38" s="2">
        <v>0</v>
      </c>
      <c r="CH38" s="2">
        <v>0</v>
      </c>
      <c r="CI38" s="2">
        <v>0</v>
      </c>
      <c r="CJ38" s="2">
        <v>0</v>
      </c>
      <c r="CK38" s="2">
        <v>0</v>
      </c>
      <c r="CL38" s="2">
        <v>0</v>
      </c>
      <c r="CM38" s="2">
        <v>0</v>
      </c>
      <c r="CN38" s="2">
        <v>0</v>
      </c>
      <c r="CO38" s="2">
        <v>0</v>
      </c>
    </row>
    <row r="39" spans="1:93" x14ac:dyDescent="0.3">
      <c r="A39" s="1" t="s">
        <v>43</v>
      </c>
      <c r="B39" s="1" t="s">
        <v>31</v>
      </c>
      <c r="C39" s="2">
        <v>0</v>
      </c>
      <c r="D39" s="2">
        <v>0</v>
      </c>
      <c r="E39" s="2">
        <v>0</v>
      </c>
      <c r="F39" s="2">
        <v>0</v>
      </c>
      <c r="G39" s="2">
        <v>0</v>
      </c>
      <c r="H39" s="2">
        <v>0</v>
      </c>
      <c r="I39" s="2">
        <v>0</v>
      </c>
      <c r="J39" s="2">
        <v>0</v>
      </c>
      <c r="K39" s="2">
        <v>0</v>
      </c>
      <c r="L39" s="2">
        <v>0</v>
      </c>
      <c r="M39" s="2">
        <v>0</v>
      </c>
      <c r="N39" s="2">
        <v>0</v>
      </c>
      <c r="O39" s="2">
        <v>0</v>
      </c>
      <c r="P39" s="2">
        <v>0</v>
      </c>
      <c r="Q39" s="2">
        <v>0</v>
      </c>
      <c r="R39" s="2">
        <v>0</v>
      </c>
      <c r="S39" s="2">
        <v>0</v>
      </c>
      <c r="T39" s="2">
        <v>0</v>
      </c>
      <c r="U39" s="2">
        <v>0</v>
      </c>
      <c r="V39" s="2">
        <v>0</v>
      </c>
      <c r="W39" s="2">
        <v>0</v>
      </c>
      <c r="X39" s="2">
        <v>0</v>
      </c>
      <c r="Y39" s="2">
        <v>0</v>
      </c>
      <c r="Z39" s="2">
        <v>0</v>
      </c>
      <c r="AA39" s="2">
        <v>0</v>
      </c>
      <c r="AB39" s="2">
        <v>0</v>
      </c>
      <c r="AC39" s="2">
        <v>0</v>
      </c>
      <c r="AD39" s="2">
        <v>0</v>
      </c>
      <c r="AE39" s="2">
        <v>0</v>
      </c>
      <c r="AF39" s="2">
        <v>0</v>
      </c>
      <c r="AG39" s="2">
        <v>0</v>
      </c>
      <c r="AH39" s="2">
        <v>0</v>
      </c>
      <c r="AI39" s="2">
        <v>0</v>
      </c>
      <c r="AJ39" s="2">
        <v>0</v>
      </c>
      <c r="AK39" s="2">
        <v>0</v>
      </c>
      <c r="AL39" s="2">
        <v>0</v>
      </c>
      <c r="AM39" s="2">
        <v>0</v>
      </c>
      <c r="AN39" s="2">
        <v>0</v>
      </c>
      <c r="AO39" s="2">
        <v>0</v>
      </c>
      <c r="AP39" s="2">
        <v>0</v>
      </c>
      <c r="AQ39" s="2">
        <v>0</v>
      </c>
      <c r="AR39" s="2">
        <v>0</v>
      </c>
      <c r="AS39" s="2">
        <v>0</v>
      </c>
      <c r="AT39" s="2">
        <v>0</v>
      </c>
      <c r="AU39" s="2">
        <v>0</v>
      </c>
      <c r="AV39" s="2">
        <v>0</v>
      </c>
      <c r="AW39" s="2">
        <v>0</v>
      </c>
      <c r="AX39" s="2">
        <v>0</v>
      </c>
      <c r="AY39" s="2">
        <v>0</v>
      </c>
      <c r="AZ39" s="2">
        <v>0</v>
      </c>
      <c r="BA39" s="2">
        <v>0</v>
      </c>
      <c r="BB39" s="2">
        <v>0</v>
      </c>
      <c r="BC39" s="2">
        <v>0</v>
      </c>
      <c r="BD39" s="2">
        <v>0</v>
      </c>
      <c r="BE39" s="2">
        <v>0</v>
      </c>
      <c r="BF39" s="2">
        <v>0</v>
      </c>
      <c r="BG39" s="2">
        <v>0</v>
      </c>
      <c r="BH39" s="2">
        <v>0</v>
      </c>
      <c r="BI39" s="2">
        <v>0</v>
      </c>
      <c r="BJ39" s="2">
        <v>0</v>
      </c>
      <c r="BK39" s="2">
        <v>0</v>
      </c>
      <c r="BL39" s="2">
        <v>0</v>
      </c>
      <c r="BM39" s="2">
        <v>0</v>
      </c>
      <c r="BN39" s="2">
        <v>0</v>
      </c>
      <c r="BO39" s="2">
        <v>0</v>
      </c>
      <c r="BP39" s="2">
        <v>0</v>
      </c>
      <c r="BQ39" s="2">
        <v>0</v>
      </c>
      <c r="BR39" s="2">
        <v>0</v>
      </c>
      <c r="BS39" s="2">
        <v>0</v>
      </c>
      <c r="BT39" s="2">
        <v>0</v>
      </c>
      <c r="BU39" s="2">
        <v>0</v>
      </c>
      <c r="BV39" s="2">
        <v>0</v>
      </c>
      <c r="BW39" s="2">
        <v>0</v>
      </c>
      <c r="BX39" s="2">
        <v>0</v>
      </c>
      <c r="BY39" s="2">
        <v>0</v>
      </c>
      <c r="BZ39" s="2">
        <v>0</v>
      </c>
      <c r="CA39" s="2">
        <v>0</v>
      </c>
      <c r="CB39" s="2">
        <v>0</v>
      </c>
      <c r="CC39" s="2">
        <v>0</v>
      </c>
      <c r="CD39" s="2">
        <v>0</v>
      </c>
      <c r="CE39" s="2">
        <v>0</v>
      </c>
      <c r="CF39" s="2">
        <v>0</v>
      </c>
      <c r="CG39" s="2">
        <v>0</v>
      </c>
      <c r="CH39" s="2">
        <v>0</v>
      </c>
      <c r="CI39" s="2">
        <v>0</v>
      </c>
      <c r="CJ39" s="2">
        <v>0</v>
      </c>
      <c r="CK39" s="2">
        <v>0</v>
      </c>
      <c r="CL39" s="2">
        <v>0</v>
      </c>
      <c r="CM39" s="2">
        <v>0</v>
      </c>
      <c r="CN39" s="2">
        <v>0</v>
      </c>
      <c r="CO39" s="2">
        <v>0</v>
      </c>
    </row>
    <row r="40" spans="1:93" x14ac:dyDescent="0.3">
      <c r="A40" s="1" t="s">
        <v>43</v>
      </c>
      <c r="B40" s="1" t="s">
        <v>32</v>
      </c>
      <c r="C40" s="2">
        <v>0</v>
      </c>
      <c r="D40" s="2">
        <v>0</v>
      </c>
      <c r="E40" s="2">
        <v>0</v>
      </c>
      <c r="F40" s="2">
        <v>0</v>
      </c>
      <c r="G40" s="2">
        <v>0</v>
      </c>
      <c r="H40" s="2">
        <v>0</v>
      </c>
      <c r="I40" s="2">
        <v>0</v>
      </c>
      <c r="J40" s="2">
        <v>0</v>
      </c>
      <c r="K40" s="2">
        <v>0</v>
      </c>
      <c r="L40" s="2">
        <v>0</v>
      </c>
      <c r="M40" s="2">
        <v>0</v>
      </c>
      <c r="N40" s="2">
        <v>0</v>
      </c>
      <c r="O40" s="2">
        <v>0</v>
      </c>
      <c r="P40" s="2">
        <v>0</v>
      </c>
      <c r="Q40" s="2">
        <v>0</v>
      </c>
      <c r="R40" s="2">
        <v>0</v>
      </c>
      <c r="S40" s="2">
        <v>0</v>
      </c>
      <c r="T40" s="2">
        <v>0</v>
      </c>
      <c r="U40" s="2">
        <v>0</v>
      </c>
      <c r="V40" s="2">
        <v>0</v>
      </c>
      <c r="W40" s="2">
        <v>0</v>
      </c>
      <c r="X40" s="2">
        <v>0</v>
      </c>
      <c r="Y40" s="2">
        <v>0</v>
      </c>
      <c r="Z40" s="2">
        <v>0</v>
      </c>
      <c r="AA40" s="2">
        <v>0</v>
      </c>
      <c r="AB40" s="2">
        <v>0</v>
      </c>
      <c r="AC40" s="2">
        <v>0</v>
      </c>
      <c r="AD40" s="2">
        <v>0</v>
      </c>
      <c r="AE40" s="2">
        <v>0</v>
      </c>
      <c r="AF40" s="2">
        <v>0</v>
      </c>
      <c r="AG40" s="2">
        <v>0</v>
      </c>
      <c r="AH40" s="2">
        <v>0</v>
      </c>
      <c r="AI40" s="2">
        <v>0</v>
      </c>
      <c r="AJ40" s="2">
        <v>0</v>
      </c>
      <c r="AK40" s="2">
        <v>0</v>
      </c>
      <c r="AL40" s="2">
        <v>0</v>
      </c>
      <c r="AM40" s="2">
        <v>0</v>
      </c>
      <c r="AN40" s="2">
        <v>0</v>
      </c>
      <c r="AO40" s="2">
        <v>0</v>
      </c>
      <c r="AP40" s="2">
        <v>0</v>
      </c>
      <c r="AQ40" s="2">
        <v>0</v>
      </c>
      <c r="AR40" s="2">
        <v>0</v>
      </c>
      <c r="AS40" s="2">
        <v>0</v>
      </c>
      <c r="AT40" s="2">
        <v>0</v>
      </c>
      <c r="AU40" s="2">
        <v>0</v>
      </c>
      <c r="AV40" s="2">
        <v>0</v>
      </c>
      <c r="AW40" s="2">
        <v>0</v>
      </c>
      <c r="AX40" s="2">
        <v>0</v>
      </c>
      <c r="AY40" s="2">
        <v>0</v>
      </c>
      <c r="AZ40" s="2">
        <v>0</v>
      </c>
      <c r="BA40" s="2">
        <v>0</v>
      </c>
      <c r="BB40" s="2">
        <v>0</v>
      </c>
      <c r="BC40" s="2">
        <v>0</v>
      </c>
      <c r="BD40" s="2">
        <v>0</v>
      </c>
      <c r="BE40" s="2">
        <v>0</v>
      </c>
      <c r="BF40" s="2">
        <v>0</v>
      </c>
      <c r="BG40" s="2">
        <v>0</v>
      </c>
      <c r="BH40" s="2">
        <v>0</v>
      </c>
      <c r="BI40" s="2">
        <v>0</v>
      </c>
      <c r="BJ40" s="2">
        <v>0</v>
      </c>
      <c r="BK40" s="2">
        <v>0</v>
      </c>
      <c r="BL40" s="2">
        <v>0</v>
      </c>
      <c r="BM40" s="2">
        <v>0</v>
      </c>
      <c r="BN40" s="2">
        <v>0</v>
      </c>
      <c r="BO40" s="2">
        <v>0</v>
      </c>
      <c r="BP40" s="2">
        <v>0</v>
      </c>
      <c r="BQ40" s="2">
        <v>0</v>
      </c>
      <c r="BR40" s="2">
        <v>0</v>
      </c>
      <c r="BS40" s="2">
        <v>0</v>
      </c>
      <c r="BT40" s="2">
        <v>0</v>
      </c>
      <c r="BU40" s="2">
        <v>0</v>
      </c>
      <c r="BV40" s="2">
        <v>0</v>
      </c>
      <c r="BW40" s="2">
        <v>0</v>
      </c>
      <c r="BX40" s="2">
        <v>0</v>
      </c>
      <c r="BY40" s="2">
        <v>0</v>
      </c>
      <c r="BZ40" s="2">
        <v>0</v>
      </c>
      <c r="CA40" s="2">
        <v>0</v>
      </c>
      <c r="CB40" s="2">
        <v>0</v>
      </c>
      <c r="CC40" s="2">
        <v>0</v>
      </c>
      <c r="CD40" s="2">
        <v>0</v>
      </c>
      <c r="CE40" s="2">
        <v>0</v>
      </c>
      <c r="CF40" s="2">
        <v>0</v>
      </c>
      <c r="CG40" s="2">
        <v>0</v>
      </c>
      <c r="CH40" s="2">
        <v>0</v>
      </c>
      <c r="CI40" s="2">
        <v>0</v>
      </c>
      <c r="CJ40" s="2">
        <v>0</v>
      </c>
      <c r="CK40" s="2">
        <v>0</v>
      </c>
      <c r="CL40" s="2">
        <v>0</v>
      </c>
      <c r="CM40" s="2">
        <v>0</v>
      </c>
      <c r="CN40" s="2">
        <v>0</v>
      </c>
      <c r="CO40" s="2">
        <v>0</v>
      </c>
    </row>
    <row r="41" spans="1:93" x14ac:dyDescent="0.3">
      <c r="A41" s="1" t="s">
        <v>43</v>
      </c>
      <c r="B41" s="1" t="s">
        <v>33</v>
      </c>
      <c r="C41" s="2">
        <v>0</v>
      </c>
      <c r="D41" s="2">
        <v>0</v>
      </c>
      <c r="E41" s="2">
        <v>0</v>
      </c>
      <c r="F41" s="2">
        <v>0</v>
      </c>
      <c r="G41" s="2">
        <v>0</v>
      </c>
      <c r="H41" s="2">
        <v>0</v>
      </c>
      <c r="I41" s="2">
        <v>0</v>
      </c>
      <c r="J41" s="2">
        <v>0</v>
      </c>
      <c r="K41" s="2">
        <v>0</v>
      </c>
      <c r="L41" s="2">
        <v>0</v>
      </c>
      <c r="M41" s="2">
        <v>0</v>
      </c>
      <c r="N41" s="2">
        <v>0</v>
      </c>
      <c r="O41" s="2">
        <v>0</v>
      </c>
      <c r="P41" s="2">
        <v>0</v>
      </c>
      <c r="Q41" s="2">
        <v>0</v>
      </c>
      <c r="R41" s="2">
        <v>0</v>
      </c>
      <c r="S41" s="2">
        <v>0</v>
      </c>
      <c r="T41" s="2">
        <v>0</v>
      </c>
      <c r="U41" s="2">
        <v>0</v>
      </c>
      <c r="V41" s="2">
        <v>0</v>
      </c>
      <c r="W41" s="2">
        <v>0</v>
      </c>
      <c r="X41" s="2">
        <v>0</v>
      </c>
      <c r="Y41" s="2">
        <v>0</v>
      </c>
      <c r="Z41" s="2">
        <v>0</v>
      </c>
      <c r="AA41" s="2">
        <v>0</v>
      </c>
      <c r="AB41" s="2">
        <v>0</v>
      </c>
      <c r="AC41" s="2">
        <v>0</v>
      </c>
      <c r="AD41" s="2">
        <v>0</v>
      </c>
      <c r="AE41" s="2">
        <v>0</v>
      </c>
      <c r="AF41" s="2">
        <v>0</v>
      </c>
      <c r="AG41" s="2">
        <v>0</v>
      </c>
      <c r="AH41" s="2">
        <v>0</v>
      </c>
      <c r="AI41" s="2">
        <v>0</v>
      </c>
      <c r="AJ41" s="2">
        <v>0</v>
      </c>
      <c r="AK41" s="2">
        <v>0</v>
      </c>
      <c r="AL41" s="2">
        <v>0</v>
      </c>
      <c r="AM41" s="2">
        <v>0</v>
      </c>
      <c r="AN41" s="2">
        <v>0</v>
      </c>
      <c r="AO41" s="2">
        <v>0</v>
      </c>
      <c r="AP41" s="2">
        <v>0</v>
      </c>
      <c r="AQ41" s="2">
        <v>0</v>
      </c>
      <c r="AR41" s="2">
        <v>0</v>
      </c>
      <c r="AS41" s="2">
        <v>0</v>
      </c>
      <c r="AT41" s="2">
        <v>0</v>
      </c>
      <c r="AU41" s="2">
        <v>0</v>
      </c>
      <c r="AV41" s="2">
        <v>0</v>
      </c>
      <c r="AW41" s="2">
        <v>0</v>
      </c>
      <c r="AX41" s="2">
        <v>0</v>
      </c>
      <c r="AY41" s="2">
        <v>0</v>
      </c>
      <c r="AZ41" s="2">
        <v>0</v>
      </c>
      <c r="BA41" s="2">
        <v>0</v>
      </c>
      <c r="BB41" s="2">
        <v>0</v>
      </c>
      <c r="BC41" s="2">
        <v>0</v>
      </c>
      <c r="BD41" s="2">
        <v>0</v>
      </c>
      <c r="BE41" s="2">
        <v>0</v>
      </c>
      <c r="BF41" s="2">
        <v>0</v>
      </c>
      <c r="BG41" s="2">
        <v>0</v>
      </c>
      <c r="BH41" s="2">
        <v>0</v>
      </c>
      <c r="BI41" s="2">
        <v>0</v>
      </c>
      <c r="BJ41" s="2">
        <v>0</v>
      </c>
      <c r="BK41" s="2">
        <v>0</v>
      </c>
      <c r="BL41" s="2">
        <v>0</v>
      </c>
      <c r="BM41" s="2">
        <v>0</v>
      </c>
      <c r="BN41" s="2">
        <v>0</v>
      </c>
      <c r="BO41" s="2">
        <v>0</v>
      </c>
      <c r="BP41" s="2">
        <v>0</v>
      </c>
      <c r="BQ41" s="2">
        <v>0</v>
      </c>
      <c r="BR41" s="2">
        <v>0</v>
      </c>
      <c r="BS41" s="2">
        <v>0</v>
      </c>
      <c r="BT41" s="2">
        <v>0</v>
      </c>
      <c r="BU41" s="2">
        <v>0</v>
      </c>
      <c r="BV41" s="2">
        <v>0</v>
      </c>
      <c r="BW41" s="2">
        <v>0</v>
      </c>
      <c r="BX41" s="2">
        <v>0</v>
      </c>
      <c r="BY41" s="2">
        <v>0</v>
      </c>
      <c r="BZ41" s="2">
        <v>0</v>
      </c>
      <c r="CA41" s="2">
        <v>0</v>
      </c>
      <c r="CB41" s="2">
        <v>0</v>
      </c>
      <c r="CC41" s="2">
        <v>0</v>
      </c>
      <c r="CD41" s="2">
        <v>0</v>
      </c>
      <c r="CE41" s="2">
        <v>0</v>
      </c>
      <c r="CF41" s="2">
        <v>0</v>
      </c>
      <c r="CG41" s="2">
        <v>0</v>
      </c>
      <c r="CH41" s="2">
        <v>0</v>
      </c>
      <c r="CI41" s="2">
        <v>0</v>
      </c>
      <c r="CJ41" s="2">
        <v>0</v>
      </c>
      <c r="CK41" s="2">
        <v>0</v>
      </c>
      <c r="CL41" s="2">
        <v>0</v>
      </c>
      <c r="CM41" s="2">
        <v>0</v>
      </c>
      <c r="CN41" s="2">
        <v>0</v>
      </c>
      <c r="CO41" s="2">
        <v>0</v>
      </c>
    </row>
    <row r="42" spans="1:93" x14ac:dyDescent="0.3">
      <c r="A42" s="1" t="s">
        <v>43</v>
      </c>
      <c r="B42" s="1" t="s">
        <v>34</v>
      </c>
      <c r="C42" s="2">
        <v>0</v>
      </c>
      <c r="D42" s="2">
        <v>0</v>
      </c>
      <c r="E42" s="2">
        <v>0</v>
      </c>
      <c r="F42" s="2">
        <v>0</v>
      </c>
      <c r="G42" s="2">
        <v>0</v>
      </c>
      <c r="H42" s="2">
        <v>0</v>
      </c>
      <c r="I42" s="2">
        <v>0</v>
      </c>
      <c r="J42" s="2">
        <v>0</v>
      </c>
      <c r="K42" s="2">
        <v>0</v>
      </c>
      <c r="L42" s="2">
        <v>0</v>
      </c>
      <c r="M42" s="2">
        <v>0</v>
      </c>
      <c r="N42" s="2">
        <v>0</v>
      </c>
      <c r="O42" s="2">
        <v>0</v>
      </c>
      <c r="P42" s="2">
        <v>0</v>
      </c>
      <c r="Q42" s="2">
        <v>0</v>
      </c>
      <c r="R42" s="2">
        <v>0</v>
      </c>
      <c r="S42" s="2">
        <v>0</v>
      </c>
      <c r="T42" s="2">
        <v>0</v>
      </c>
      <c r="U42" s="2">
        <v>0</v>
      </c>
      <c r="V42" s="2">
        <v>0</v>
      </c>
      <c r="W42" s="2">
        <v>0</v>
      </c>
      <c r="X42" s="2">
        <v>0</v>
      </c>
      <c r="Y42" s="2">
        <v>0</v>
      </c>
      <c r="Z42" s="2">
        <v>0</v>
      </c>
      <c r="AA42" s="2">
        <v>0</v>
      </c>
      <c r="AB42" s="2">
        <v>0</v>
      </c>
      <c r="AC42" s="2">
        <v>0</v>
      </c>
      <c r="AD42" s="2">
        <v>0</v>
      </c>
      <c r="AE42" s="2">
        <v>0</v>
      </c>
      <c r="AF42" s="2">
        <v>0</v>
      </c>
      <c r="AG42" s="2">
        <v>0</v>
      </c>
      <c r="AH42" s="2">
        <v>0</v>
      </c>
      <c r="AI42" s="2">
        <v>0</v>
      </c>
      <c r="AJ42" s="2">
        <v>0</v>
      </c>
      <c r="AK42" s="2">
        <v>0</v>
      </c>
      <c r="AL42" s="2">
        <v>0</v>
      </c>
      <c r="AM42" s="2">
        <v>0</v>
      </c>
      <c r="AN42" s="2">
        <v>0</v>
      </c>
      <c r="AO42" s="2">
        <v>0</v>
      </c>
      <c r="AP42" s="2">
        <v>0</v>
      </c>
      <c r="AQ42" s="2">
        <v>0</v>
      </c>
      <c r="AR42" s="2">
        <v>0</v>
      </c>
      <c r="AS42" s="2">
        <v>0</v>
      </c>
      <c r="AT42" s="2">
        <v>0</v>
      </c>
      <c r="AU42" s="2">
        <v>0</v>
      </c>
      <c r="AV42" s="2">
        <v>0</v>
      </c>
      <c r="AW42" s="2">
        <v>0</v>
      </c>
      <c r="AX42" s="2">
        <v>0</v>
      </c>
      <c r="AY42" s="2">
        <v>0</v>
      </c>
      <c r="AZ42" s="2">
        <v>0</v>
      </c>
      <c r="BA42" s="2">
        <v>0</v>
      </c>
      <c r="BB42" s="2">
        <v>0</v>
      </c>
      <c r="BC42" s="2">
        <v>0</v>
      </c>
      <c r="BD42" s="2">
        <v>0</v>
      </c>
      <c r="BE42" s="2">
        <v>0</v>
      </c>
      <c r="BF42" s="2">
        <v>0</v>
      </c>
      <c r="BG42" s="2">
        <v>0</v>
      </c>
      <c r="BH42" s="2">
        <v>0</v>
      </c>
      <c r="BI42" s="2">
        <v>0</v>
      </c>
      <c r="BJ42" s="2">
        <v>0</v>
      </c>
      <c r="BK42" s="2">
        <v>0</v>
      </c>
      <c r="BL42" s="2">
        <v>0</v>
      </c>
      <c r="BM42" s="2">
        <v>0</v>
      </c>
      <c r="BN42" s="2">
        <v>0</v>
      </c>
      <c r="BO42" s="2">
        <v>0</v>
      </c>
      <c r="BP42" s="2">
        <v>0</v>
      </c>
      <c r="BQ42" s="2">
        <v>0</v>
      </c>
      <c r="BR42" s="2">
        <v>0</v>
      </c>
      <c r="BS42" s="2">
        <v>0</v>
      </c>
      <c r="BT42" s="2">
        <v>0</v>
      </c>
      <c r="BU42" s="2">
        <v>0</v>
      </c>
      <c r="BV42" s="2">
        <v>0</v>
      </c>
      <c r="BW42" s="2">
        <v>0</v>
      </c>
      <c r="BX42" s="2">
        <v>0</v>
      </c>
      <c r="BY42" s="2">
        <v>0</v>
      </c>
      <c r="BZ42" s="2">
        <v>0</v>
      </c>
      <c r="CA42" s="2">
        <v>0</v>
      </c>
      <c r="CB42" s="2">
        <v>0</v>
      </c>
      <c r="CC42" s="2">
        <v>0</v>
      </c>
      <c r="CD42" s="2">
        <v>0</v>
      </c>
      <c r="CE42" s="2">
        <v>0</v>
      </c>
      <c r="CF42" s="2">
        <v>0</v>
      </c>
      <c r="CG42" s="2">
        <v>0</v>
      </c>
      <c r="CH42" s="2">
        <v>0</v>
      </c>
      <c r="CI42" s="2">
        <v>0</v>
      </c>
      <c r="CJ42" s="2">
        <v>0</v>
      </c>
      <c r="CK42" s="2">
        <v>0</v>
      </c>
      <c r="CL42" s="2">
        <v>0</v>
      </c>
      <c r="CM42" s="2">
        <v>0</v>
      </c>
      <c r="CN42" s="2">
        <v>0</v>
      </c>
      <c r="CO42" s="2">
        <v>0</v>
      </c>
    </row>
    <row r="43" spans="1:93" x14ac:dyDescent="0.3">
      <c r="A43" s="1" t="s">
        <v>43</v>
      </c>
      <c r="B43" s="1" t="s">
        <v>35</v>
      </c>
      <c r="C43" s="2">
        <v>0</v>
      </c>
      <c r="D43" s="2">
        <v>0</v>
      </c>
      <c r="E43" s="2">
        <v>0</v>
      </c>
      <c r="F43" s="2">
        <v>0</v>
      </c>
      <c r="G43" s="2">
        <v>0</v>
      </c>
      <c r="H43" s="2">
        <v>0</v>
      </c>
      <c r="I43" s="2">
        <v>0</v>
      </c>
      <c r="J43" s="2">
        <v>0</v>
      </c>
      <c r="K43" s="2">
        <v>0</v>
      </c>
      <c r="L43" s="2">
        <v>0</v>
      </c>
      <c r="M43" s="2">
        <v>0</v>
      </c>
      <c r="N43" s="2">
        <v>0</v>
      </c>
      <c r="O43" s="2">
        <v>0</v>
      </c>
      <c r="P43" s="2">
        <v>0</v>
      </c>
      <c r="Q43" s="2">
        <v>0</v>
      </c>
      <c r="R43" s="2">
        <v>0</v>
      </c>
      <c r="S43" s="2">
        <v>0</v>
      </c>
      <c r="T43" s="2">
        <v>0</v>
      </c>
      <c r="U43" s="2">
        <v>0</v>
      </c>
      <c r="V43" s="2">
        <v>0</v>
      </c>
      <c r="W43" s="2">
        <v>0</v>
      </c>
      <c r="X43" s="2">
        <v>0</v>
      </c>
      <c r="Y43" s="2">
        <v>0</v>
      </c>
      <c r="Z43" s="2">
        <v>0</v>
      </c>
      <c r="AA43" s="2">
        <v>0</v>
      </c>
      <c r="AB43" s="2">
        <v>0</v>
      </c>
      <c r="AC43" s="2">
        <v>0</v>
      </c>
      <c r="AD43" s="2">
        <v>0</v>
      </c>
      <c r="AE43" s="2">
        <v>0</v>
      </c>
      <c r="AF43" s="2">
        <v>0</v>
      </c>
      <c r="AG43" s="2">
        <v>0</v>
      </c>
      <c r="AH43" s="2">
        <v>0</v>
      </c>
      <c r="AI43" s="2">
        <v>0</v>
      </c>
      <c r="AJ43" s="2">
        <v>0</v>
      </c>
      <c r="AK43" s="2">
        <v>0</v>
      </c>
      <c r="AL43" s="2">
        <v>0</v>
      </c>
      <c r="AM43" s="2">
        <v>0</v>
      </c>
      <c r="AN43" s="2">
        <v>0</v>
      </c>
      <c r="AO43" s="2">
        <v>0</v>
      </c>
      <c r="AP43" s="2">
        <v>0</v>
      </c>
      <c r="AQ43" s="2">
        <v>0</v>
      </c>
      <c r="AR43" s="2">
        <v>0</v>
      </c>
      <c r="AS43" s="2">
        <v>0</v>
      </c>
      <c r="AT43" s="2">
        <v>0</v>
      </c>
      <c r="AU43" s="2">
        <v>0</v>
      </c>
      <c r="AV43" s="2">
        <v>0</v>
      </c>
      <c r="AW43" s="2">
        <v>0</v>
      </c>
      <c r="AX43" s="2">
        <v>0</v>
      </c>
      <c r="AY43" s="2">
        <v>0</v>
      </c>
      <c r="AZ43" s="2">
        <v>0</v>
      </c>
      <c r="BA43" s="2">
        <v>0</v>
      </c>
      <c r="BB43" s="2">
        <v>0</v>
      </c>
      <c r="BC43" s="2">
        <v>0</v>
      </c>
      <c r="BD43" s="2">
        <v>0</v>
      </c>
      <c r="BE43" s="2">
        <v>0</v>
      </c>
      <c r="BF43" s="2">
        <v>0</v>
      </c>
      <c r="BG43" s="2">
        <v>0</v>
      </c>
      <c r="BH43" s="2">
        <v>0</v>
      </c>
      <c r="BI43" s="2">
        <v>0</v>
      </c>
      <c r="BJ43" s="2">
        <v>0</v>
      </c>
      <c r="BK43" s="2">
        <v>0</v>
      </c>
      <c r="BL43" s="2">
        <v>0</v>
      </c>
      <c r="BM43" s="2">
        <v>0</v>
      </c>
      <c r="BN43" s="2">
        <v>0</v>
      </c>
      <c r="BO43" s="2">
        <v>0</v>
      </c>
      <c r="BP43" s="2">
        <v>0</v>
      </c>
      <c r="BQ43" s="2">
        <v>0</v>
      </c>
      <c r="BR43" s="2">
        <v>0</v>
      </c>
      <c r="BS43" s="2">
        <v>0</v>
      </c>
      <c r="BT43" s="2">
        <v>0</v>
      </c>
      <c r="BU43" s="2">
        <v>0</v>
      </c>
      <c r="BV43" s="2">
        <v>0</v>
      </c>
      <c r="BW43" s="2">
        <v>0</v>
      </c>
      <c r="BX43" s="2">
        <v>0</v>
      </c>
      <c r="BY43" s="2">
        <v>0</v>
      </c>
      <c r="BZ43" s="2">
        <v>0</v>
      </c>
      <c r="CA43" s="2">
        <v>0</v>
      </c>
      <c r="CB43" s="2">
        <v>0</v>
      </c>
      <c r="CC43" s="2">
        <v>0</v>
      </c>
      <c r="CD43" s="2">
        <v>0</v>
      </c>
      <c r="CE43" s="2">
        <v>0</v>
      </c>
      <c r="CF43" s="2">
        <v>0</v>
      </c>
      <c r="CG43" s="2">
        <v>0</v>
      </c>
      <c r="CH43" s="2">
        <v>0</v>
      </c>
      <c r="CI43" s="2">
        <v>0</v>
      </c>
      <c r="CJ43" s="2">
        <v>0</v>
      </c>
      <c r="CK43" s="2">
        <v>0</v>
      </c>
      <c r="CL43" s="2">
        <v>0</v>
      </c>
      <c r="CM43" s="2">
        <v>0</v>
      </c>
      <c r="CN43" s="2">
        <v>0</v>
      </c>
      <c r="CO43" s="2">
        <v>0</v>
      </c>
    </row>
    <row r="44" spans="1:93" x14ac:dyDescent="0.3">
      <c r="A44" s="1" t="s">
        <v>43</v>
      </c>
      <c r="B44" s="1" t="s">
        <v>36</v>
      </c>
      <c r="C44" s="2">
        <v>0</v>
      </c>
      <c r="D44" s="2">
        <v>0</v>
      </c>
      <c r="E44" s="2">
        <v>0</v>
      </c>
      <c r="F44" s="2">
        <v>0</v>
      </c>
      <c r="G44" s="2">
        <v>0</v>
      </c>
      <c r="H44" s="2">
        <v>0</v>
      </c>
      <c r="I44" s="2">
        <v>0</v>
      </c>
      <c r="J44" s="2">
        <v>0</v>
      </c>
      <c r="K44" s="2">
        <v>0</v>
      </c>
      <c r="L44" s="2">
        <v>0</v>
      </c>
      <c r="M44" s="2">
        <v>0</v>
      </c>
      <c r="N44" s="2">
        <v>0</v>
      </c>
      <c r="O44" s="2">
        <v>0</v>
      </c>
      <c r="P44" s="2">
        <v>0</v>
      </c>
      <c r="Q44" s="2">
        <v>0</v>
      </c>
      <c r="R44" s="2">
        <v>0</v>
      </c>
      <c r="S44" s="2">
        <v>0</v>
      </c>
      <c r="T44" s="2">
        <v>0</v>
      </c>
      <c r="U44" s="2">
        <v>0</v>
      </c>
      <c r="V44" s="2">
        <v>0</v>
      </c>
      <c r="W44" s="2">
        <v>0</v>
      </c>
      <c r="X44" s="2">
        <v>0</v>
      </c>
      <c r="Y44" s="2">
        <v>0</v>
      </c>
      <c r="Z44" s="2">
        <v>0</v>
      </c>
      <c r="AA44" s="2">
        <v>0</v>
      </c>
      <c r="AB44" s="2">
        <v>0</v>
      </c>
      <c r="AC44" s="2">
        <v>0</v>
      </c>
      <c r="AD44" s="2">
        <v>0</v>
      </c>
      <c r="AE44" s="2">
        <v>0</v>
      </c>
      <c r="AF44" s="2">
        <v>0</v>
      </c>
      <c r="AG44" s="2">
        <v>0</v>
      </c>
      <c r="AH44" s="2">
        <v>0</v>
      </c>
      <c r="AI44" s="2">
        <v>0</v>
      </c>
      <c r="AJ44" s="2">
        <v>0</v>
      </c>
      <c r="AK44" s="2">
        <v>0</v>
      </c>
      <c r="AL44" s="2">
        <v>0</v>
      </c>
      <c r="AM44" s="2">
        <v>0</v>
      </c>
      <c r="AN44" s="2">
        <v>0</v>
      </c>
      <c r="AO44" s="2">
        <v>0</v>
      </c>
      <c r="AP44" s="2">
        <v>0</v>
      </c>
      <c r="AQ44" s="2">
        <v>0</v>
      </c>
      <c r="AR44" s="2">
        <v>0</v>
      </c>
      <c r="AS44" s="2">
        <v>0</v>
      </c>
      <c r="AT44" s="2">
        <v>0</v>
      </c>
      <c r="AU44" s="2">
        <v>0</v>
      </c>
      <c r="AV44" s="2">
        <v>0</v>
      </c>
      <c r="AW44" s="2">
        <v>0</v>
      </c>
      <c r="AX44" s="2">
        <v>0</v>
      </c>
      <c r="AY44" s="2">
        <v>0</v>
      </c>
      <c r="AZ44" s="2">
        <v>0</v>
      </c>
      <c r="BA44" s="2">
        <v>0</v>
      </c>
      <c r="BB44" s="2">
        <v>0</v>
      </c>
      <c r="BC44" s="2">
        <v>0</v>
      </c>
      <c r="BD44" s="2">
        <v>0</v>
      </c>
      <c r="BE44" s="2">
        <v>0</v>
      </c>
      <c r="BF44" s="2">
        <v>0</v>
      </c>
      <c r="BG44" s="2">
        <v>0</v>
      </c>
      <c r="BH44" s="2">
        <v>0</v>
      </c>
      <c r="BI44" s="2">
        <v>0</v>
      </c>
      <c r="BJ44" s="2">
        <v>0</v>
      </c>
      <c r="BK44" s="2">
        <v>0</v>
      </c>
      <c r="BL44" s="2">
        <v>0</v>
      </c>
      <c r="BM44" s="2">
        <v>0</v>
      </c>
      <c r="BN44" s="2">
        <v>0</v>
      </c>
      <c r="BO44" s="2">
        <v>0</v>
      </c>
      <c r="BP44" s="2">
        <v>0</v>
      </c>
      <c r="BQ44" s="2">
        <v>0</v>
      </c>
      <c r="BR44" s="2">
        <v>0</v>
      </c>
      <c r="BS44" s="2">
        <v>0</v>
      </c>
      <c r="BT44" s="2">
        <v>0</v>
      </c>
      <c r="BU44" s="2">
        <v>0</v>
      </c>
      <c r="BV44" s="2">
        <v>0</v>
      </c>
      <c r="BW44" s="2">
        <v>0</v>
      </c>
      <c r="BX44" s="2">
        <v>0</v>
      </c>
      <c r="BY44" s="2">
        <v>0</v>
      </c>
      <c r="BZ44" s="2">
        <v>0</v>
      </c>
      <c r="CA44" s="2">
        <v>0</v>
      </c>
      <c r="CB44" s="2">
        <v>0</v>
      </c>
      <c r="CC44" s="2">
        <v>0</v>
      </c>
      <c r="CD44" s="2">
        <v>0</v>
      </c>
      <c r="CE44" s="2">
        <v>0</v>
      </c>
      <c r="CF44" s="2">
        <v>0</v>
      </c>
      <c r="CG44" s="2">
        <v>0</v>
      </c>
      <c r="CH44" s="2">
        <v>0</v>
      </c>
      <c r="CI44" s="2">
        <v>0</v>
      </c>
      <c r="CJ44" s="2">
        <v>0</v>
      </c>
      <c r="CK44" s="2">
        <v>0</v>
      </c>
      <c r="CL44" s="2">
        <v>0</v>
      </c>
      <c r="CM44" s="2">
        <v>0</v>
      </c>
      <c r="CN44" s="2">
        <v>0</v>
      </c>
      <c r="CO44" s="2">
        <v>0</v>
      </c>
    </row>
    <row r="45" spans="1:93" x14ac:dyDescent="0.3">
      <c r="A45" s="1" t="s">
        <v>43</v>
      </c>
      <c r="B45" s="1" t="s">
        <v>37</v>
      </c>
      <c r="C45" s="2">
        <v>0</v>
      </c>
      <c r="D45" s="2">
        <v>0</v>
      </c>
      <c r="E45" s="2">
        <v>0</v>
      </c>
      <c r="F45" s="2">
        <v>0</v>
      </c>
      <c r="G45" s="2">
        <v>0</v>
      </c>
      <c r="H45" s="2">
        <v>0</v>
      </c>
      <c r="I45" s="2">
        <v>0</v>
      </c>
      <c r="J45" s="2">
        <v>0</v>
      </c>
      <c r="K45" s="2">
        <v>0</v>
      </c>
      <c r="L45" s="2">
        <v>0</v>
      </c>
      <c r="M45" s="2">
        <v>0</v>
      </c>
      <c r="N45" s="2">
        <v>0</v>
      </c>
      <c r="O45" s="2">
        <v>0</v>
      </c>
      <c r="P45" s="2">
        <v>0</v>
      </c>
      <c r="Q45" s="2">
        <v>0</v>
      </c>
      <c r="R45" s="2">
        <v>0</v>
      </c>
      <c r="S45" s="2">
        <v>0</v>
      </c>
      <c r="T45" s="2">
        <v>0</v>
      </c>
      <c r="U45" s="2">
        <v>0</v>
      </c>
      <c r="V45" s="2">
        <v>0</v>
      </c>
      <c r="W45" s="2">
        <v>0</v>
      </c>
      <c r="X45" s="2">
        <v>0</v>
      </c>
      <c r="Y45" s="2">
        <v>0</v>
      </c>
      <c r="Z45" s="2">
        <v>0</v>
      </c>
      <c r="AA45" s="2">
        <v>0</v>
      </c>
      <c r="AB45" s="2">
        <v>0</v>
      </c>
      <c r="AC45" s="2">
        <v>0</v>
      </c>
      <c r="AD45" s="2">
        <v>0</v>
      </c>
      <c r="AE45" s="2">
        <v>0</v>
      </c>
      <c r="AF45" s="2">
        <v>0</v>
      </c>
      <c r="AG45" s="2">
        <v>0</v>
      </c>
      <c r="AH45" s="2">
        <v>0</v>
      </c>
      <c r="AI45" s="2">
        <v>0</v>
      </c>
      <c r="AJ45" s="2">
        <v>0</v>
      </c>
      <c r="AK45" s="2">
        <v>0</v>
      </c>
      <c r="AL45" s="2">
        <v>0</v>
      </c>
      <c r="AM45" s="2">
        <v>0</v>
      </c>
      <c r="AN45" s="2">
        <v>0</v>
      </c>
      <c r="AO45" s="2">
        <v>0</v>
      </c>
      <c r="AP45" s="2">
        <v>0</v>
      </c>
      <c r="AQ45" s="2">
        <v>0</v>
      </c>
      <c r="AR45" s="2">
        <v>0</v>
      </c>
      <c r="AS45" s="2">
        <v>0</v>
      </c>
      <c r="AT45" s="2">
        <v>0</v>
      </c>
      <c r="AU45" s="2">
        <v>0</v>
      </c>
      <c r="AV45" s="2">
        <v>0</v>
      </c>
      <c r="AW45" s="2">
        <v>0</v>
      </c>
      <c r="AX45" s="2">
        <v>0</v>
      </c>
      <c r="AY45" s="2">
        <v>0</v>
      </c>
      <c r="AZ45" s="2">
        <v>0</v>
      </c>
      <c r="BA45" s="2">
        <v>0</v>
      </c>
      <c r="BB45" s="2">
        <v>0</v>
      </c>
      <c r="BC45" s="2">
        <v>0</v>
      </c>
      <c r="BD45" s="2">
        <v>0</v>
      </c>
      <c r="BE45" s="2">
        <v>0</v>
      </c>
      <c r="BF45" s="2">
        <v>0</v>
      </c>
      <c r="BG45" s="2">
        <v>0</v>
      </c>
      <c r="BH45" s="2">
        <v>0</v>
      </c>
      <c r="BI45" s="2">
        <v>0</v>
      </c>
      <c r="BJ45" s="2">
        <v>0</v>
      </c>
      <c r="BK45" s="2">
        <v>0</v>
      </c>
      <c r="BL45" s="2">
        <v>0</v>
      </c>
      <c r="BM45" s="2">
        <v>0</v>
      </c>
      <c r="BN45" s="2">
        <v>0</v>
      </c>
      <c r="BO45" s="2">
        <v>0</v>
      </c>
      <c r="BP45" s="2">
        <v>0</v>
      </c>
      <c r="BQ45" s="2">
        <v>0</v>
      </c>
      <c r="BR45" s="2">
        <v>0</v>
      </c>
      <c r="BS45" s="2">
        <v>0</v>
      </c>
      <c r="BT45" s="2">
        <v>0</v>
      </c>
      <c r="BU45" s="2">
        <v>0</v>
      </c>
      <c r="BV45" s="2">
        <v>0</v>
      </c>
      <c r="BW45" s="2">
        <v>0</v>
      </c>
      <c r="BX45" s="2">
        <v>0</v>
      </c>
      <c r="BY45" s="2">
        <v>0</v>
      </c>
      <c r="BZ45" s="2">
        <v>0</v>
      </c>
      <c r="CA45" s="2">
        <v>0</v>
      </c>
      <c r="CB45" s="2">
        <v>0</v>
      </c>
      <c r="CC45" s="2">
        <v>0</v>
      </c>
      <c r="CD45" s="2">
        <v>0</v>
      </c>
      <c r="CE45" s="2">
        <v>0</v>
      </c>
      <c r="CF45" s="2">
        <v>0</v>
      </c>
      <c r="CG45" s="2">
        <v>0</v>
      </c>
      <c r="CH45" s="2">
        <v>0</v>
      </c>
      <c r="CI45" s="2">
        <v>0</v>
      </c>
      <c r="CJ45" s="2">
        <v>0</v>
      </c>
      <c r="CK45" s="2">
        <v>0</v>
      </c>
      <c r="CL45" s="2">
        <v>0</v>
      </c>
      <c r="CM45" s="2">
        <v>0</v>
      </c>
      <c r="CN45" s="2">
        <v>0</v>
      </c>
      <c r="CO45" s="2">
        <v>0</v>
      </c>
    </row>
    <row r="46" spans="1:93" x14ac:dyDescent="0.3">
      <c r="A46" s="1" t="s">
        <v>43</v>
      </c>
      <c r="B46" s="1" t="s">
        <v>38</v>
      </c>
      <c r="C46" s="2">
        <v>0</v>
      </c>
      <c r="D46" s="2">
        <v>0</v>
      </c>
      <c r="E46" s="2">
        <v>0</v>
      </c>
      <c r="F46" s="2">
        <v>0</v>
      </c>
      <c r="G46" s="2">
        <v>0</v>
      </c>
      <c r="H46" s="2">
        <v>0</v>
      </c>
      <c r="I46" s="2">
        <v>0</v>
      </c>
      <c r="J46" s="2">
        <v>0</v>
      </c>
      <c r="K46" s="2">
        <v>0</v>
      </c>
      <c r="L46" s="2">
        <v>0</v>
      </c>
      <c r="M46" s="2">
        <v>0</v>
      </c>
      <c r="N46" s="2">
        <v>0</v>
      </c>
      <c r="O46" s="2">
        <v>0</v>
      </c>
      <c r="P46" s="2">
        <v>0</v>
      </c>
      <c r="Q46" s="2">
        <v>0</v>
      </c>
      <c r="R46" s="2">
        <v>0</v>
      </c>
      <c r="S46" s="2">
        <v>0</v>
      </c>
      <c r="T46" s="2">
        <v>0</v>
      </c>
      <c r="U46" s="2">
        <v>0</v>
      </c>
      <c r="V46" s="2">
        <v>0</v>
      </c>
      <c r="W46" s="2">
        <v>0</v>
      </c>
      <c r="X46" s="2">
        <v>0</v>
      </c>
      <c r="Y46" s="2">
        <v>0</v>
      </c>
      <c r="Z46" s="2">
        <v>0</v>
      </c>
      <c r="AA46" s="2">
        <v>0</v>
      </c>
      <c r="AB46" s="2">
        <v>0</v>
      </c>
      <c r="AC46" s="2">
        <v>0</v>
      </c>
      <c r="AD46" s="2">
        <v>0</v>
      </c>
      <c r="AE46" s="2">
        <v>0</v>
      </c>
      <c r="AF46" s="2">
        <v>0</v>
      </c>
      <c r="AG46" s="2">
        <v>0</v>
      </c>
      <c r="AH46" s="2">
        <v>0</v>
      </c>
      <c r="AI46" s="2">
        <v>0</v>
      </c>
      <c r="AJ46" s="2">
        <v>0</v>
      </c>
      <c r="AK46" s="2">
        <v>0</v>
      </c>
      <c r="AL46" s="2">
        <v>0</v>
      </c>
      <c r="AM46" s="2">
        <v>0</v>
      </c>
      <c r="AN46" s="2">
        <v>0</v>
      </c>
      <c r="AO46" s="2">
        <v>0</v>
      </c>
      <c r="AP46" s="2">
        <v>0</v>
      </c>
      <c r="AQ46" s="2">
        <v>0</v>
      </c>
      <c r="AR46" s="2">
        <v>0</v>
      </c>
      <c r="AS46" s="2">
        <v>0</v>
      </c>
      <c r="AT46" s="2">
        <v>0</v>
      </c>
      <c r="AU46" s="2">
        <v>0</v>
      </c>
      <c r="AV46" s="2">
        <v>0</v>
      </c>
      <c r="AW46" s="2">
        <v>0</v>
      </c>
      <c r="AX46" s="2">
        <v>0</v>
      </c>
      <c r="AY46" s="2">
        <v>0</v>
      </c>
      <c r="AZ46" s="2">
        <v>0</v>
      </c>
      <c r="BA46" s="2">
        <v>0</v>
      </c>
      <c r="BB46" s="2">
        <v>0</v>
      </c>
      <c r="BC46" s="2">
        <v>0</v>
      </c>
      <c r="BD46" s="2">
        <v>0</v>
      </c>
      <c r="BE46" s="2">
        <v>0</v>
      </c>
      <c r="BF46" s="2">
        <v>0</v>
      </c>
      <c r="BG46" s="2">
        <v>0</v>
      </c>
      <c r="BH46" s="2">
        <v>0</v>
      </c>
      <c r="BI46" s="2">
        <v>0</v>
      </c>
      <c r="BJ46" s="2">
        <v>0</v>
      </c>
      <c r="BK46" s="2">
        <v>0</v>
      </c>
      <c r="BL46" s="2">
        <v>0</v>
      </c>
      <c r="BM46" s="2">
        <v>0</v>
      </c>
      <c r="BN46" s="2">
        <v>0</v>
      </c>
      <c r="BO46" s="2">
        <v>0</v>
      </c>
      <c r="BP46" s="2">
        <v>0</v>
      </c>
      <c r="BQ46" s="2">
        <v>0</v>
      </c>
      <c r="BR46" s="2">
        <v>0</v>
      </c>
      <c r="BS46" s="2">
        <v>0</v>
      </c>
      <c r="BT46" s="2">
        <v>0</v>
      </c>
      <c r="BU46" s="2">
        <v>0</v>
      </c>
      <c r="BV46" s="2">
        <v>0</v>
      </c>
      <c r="BW46" s="2">
        <v>0</v>
      </c>
      <c r="BX46" s="2">
        <v>0</v>
      </c>
      <c r="BY46" s="2">
        <v>0</v>
      </c>
      <c r="BZ46" s="2">
        <v>0</v>
      </c>
      <c r="CA46" s="2">
        <v>0</v>
      </c>
      <c r="CB46" s="2">
        <v>0</v>
      </c>
      <c r="CC46" s="2">
        <v>0</v>
      </c>
      <c r="CD46" s="2">
        <v>0</v>
      </c>
      <c r="CE46" s="2">
        <v>0</v>
      </c>
      <c r="CF46" s="2">
        <v>0</v>
      </c>
      <c r="CG46" s="2">
        <v>0</v>
      </c>
      <c r="CH46" s="2">
        <v>0</v>
      </c>
      <c r="CI46" s="2">
        <v>0</v>
      </c>
      <c r="CJ46" s="2">
        <v>0</v>
      </c>
      <c r="CK46" s="2">
        <v>0</v>
      </c>
      <c r="CL46" s="2">
        <v>0</v>
      </c>
      <c r="CM46" s="2">
        <v>0</v>
      </c>
      <c r="CN46" s="2">
        <v>0</v>
      </c>
      <c r="CO46" s="2">
        <v>0</v>
      </c>
    </row>
    <row r="47" spans="1:93" x14ac:dyDescent="0.3">
      <c r="A47" s="1" t="s">
        <v>43</v>
      </c>
      <c r="B47" s="1" t="s">
        <v>39</v>
      </c>
      <c r="C47" s="2">
        <v>0</v>
      </c>
      <c r="D47" s="2">
        <v>0</v>
      </c>
      <c r="E47" s="2">
        <v>0</v>
      </c>
      <c r="F47" s="2">
        <v>0</v>
      </c>
      <c r="G47" s="2">
        <v>0</v>
      </c>
      <c r="H47" s="2">
        <v>0</v>
      </c>
      <c r="I47" s="2">
        <v>0</v>
      </c>
      <c r="J47" s="2">
        <v>0</v>
      </c>
      <c r="K47" s="2">
        <v>0</v>
      </c>
      <c r="L47" s="2">
        <v>0</v>
      </c>
      <c r="M47" s="2">
        <v>0</v>
      </c>
      <c r="N47" s="2">
        <v>0</v>
      </c>
      <c r="O47" s="2">
        <v>0</v>
      </c>
      <c r="P47" s="2">
        <v>0</v>
      </c>
      <c r="Q47" s="2">
        <v>0</v>
      </c>
      <c r="R47" s="2">
        <v>0</v>
      </c>
      <c r="S47" s="2">
        <v>0</v>
      </c>
      <c r="T47" s="2">
        <v>0</v>
      </c>
      <c r="U47" s="2">
        <v>0</v>
      </c>
      <c r="V47" s="2">
        <v>0</v>
      </c>
      <c r="W47" s="2">
        <v>0</v>
      </c>
      <c r="X47" s="2">
        <v>0</v>
      </c>
      <c r="Y47" s="2">
        <v>0</v>
      </c>
      <c r="Z47" s="2">
        <v>0</v>
      </c>
      <c r="AA47" s="2">
        <v>0</v>
      </c>
      <c r="AB47" s="2">
        <v>0</v>
      </c>
      <c r="AC47" s="2">
        <v>0</v>
      </c>
      <c r="AD47" s="2">
        <v>0</v>
      </c>
      <c r="AE47" s="2">
        <v>0</v>
      </c>
      <c r="AF47" s="2">
        <v>0</v>
      </c>
      <c r="AG47" s="2">
        <v>0</v>
      </c>
      <c r="AH47" s="2">
        <v>0</v>
      </c>
      <c r="AI47" s="2">
        <v>0</v>
      </c>
      <c r="AJ47" s="2">
        <v>0</v>
      </c>
      <c r="AK47" s="2">
        <v>0</v>
      </c>
      <c r="AL47" s="2">
        <v>0</v>
      </c>
      <c r="AM47" s="2">
        <v>0</v>
      </c>
      <c r="AN47" s="2">
        <v>0</v>
      </c>
      <c r="AO47" s="2">
        <v>0</v>
      </c>
      <c r="AP47" s="2">
        <v>0</v>
      </c>
      <c r="AQ47" s="2">
        <v>0</v>
      </c>
      <c r="AR47" s="2">
        <v>0</v>
      </c>
      <c r="AS47" s="2">
        <v>0</v>
      </c>
      <c r="AT47" s="2">
        <v>0</v>
      </c>
      <c r="AU47" s="2">
        <v>0</v>
      </c>
      <c r="AV47" s="2">
        <v>0</v>
      </c>
      <c r="AW47" s="2">
        <v>0</v>
      </c>
      <c r="AX47" s="2">
        <v>0</v>
      </c>
      <c r="AY47" s="2">
        <v>0</v>
      </c>
      <c r="AZ47" s="2">
        <v>0</v>
      </c>
      <c r="BA47" s="2">
        <v>0</v>
      </c>
      <c r="BB47" s="2">
        <v>0</v>
      </c>
      <c r="BC47" s="2">
        <v>0</v>
      </c>
      <c r="BD47" s="2">
        <v>0</v>
      </c>
      <c r="BE47" s="2">
        <v>0</v>
      </c>
      <c r="BF47" s="2">
        <v>0</v>
      </c>
      <c r="BG47" s="2">
        <v>0</v>
      </c>
      <c r="BH47" s="2">
        <v>0</v>
      </c>
      <c r="BI47" s="2">
        <v>0</v>
      </c>
      <c r="BJ47" s="2">
        <v>0</v>
      </c>
      <c r="BK47" s="2">
        <v>0</v>
      </c>
      <c r="BL47" s="2">
        <v>0</v>
      </c>
      <c r="BM47" s="2">
        <v>0</v>
      </c>
      <c r="BN47" s="2">
        <v>0</v>
      </c>
      <c r="BO47" s="2">
        <v>0</v>
      </c>
      <c r="BP47" s="2">
        <v>0</v>
      </c>
      <c r="BQ47" s="2">
        <v>0</v>
      </c>
      <c r="BR47" s="2">
        <v>0</v>
      </c>
      <c r="BS47" s="2">
        <v>0</v>
      </c>
      <c r="BT47" s="2">
        <v>0</v>
      </c>
      <c r="BU47" s="2">
        <v>0</v>
      </c>
      <c r="BV47" s="2">
        <v>0</v>
      </c>
      <c r="BW47" s="2">
        <v>0</v>
      </c>
      <c r="BX47" s="2">
        <v>0</v>
      </c>
      <c r="BY47" s="2">
        <v>0</v>
      </c>
      <c r="BZ47" s="2">
        <v>0</v>
      </c>
      <c r="CA47" s="2">
        <v>0</v>
      </c>
      <c r="CB47" s="2">
        <v>0</v>
      </c>
      <c r="CC47" s="2">
        <v>0</v>
      </c>
      <c r="CD47" s="2">
        <v>0</v>
      </c>
      <c r="CE47" s="2">
        <v>0</v>
      </c>
      <c r="CF47" s="2">
        <v>0</v>
      </c>
      <c r="CG47" s="2">
        <v>0</v>
      </c>
      <c r="CH47" s="2">
        <v>0</v>
      </c>
      <c r="CI47" s="2">
        <v>0</v>
      </c>
      <c r="CJ47" s="2">
        <v>0</v>
      </c>
      <c r="CK47" s="2">
        <v>0</v>
      </c>
      <c r="CL47" s="2">
        <v>0</v>
      </c>
      <c r="CM47" s="2">
        <v>0</v>
      </c>
      <c r="CN47" s="2">
        <v>0</v>
      </c>
      <c r="CO47" s="2">
        <v>0</v>
      </c>
    </row>
    <row r="48" spans="1:93" x14ac:dyDescent="0.3">
      <c r="A48" s="1" t="s">
        <v>43</v>
      </c>
      <c r="B48" s="1" t="s">
        <v>40</v>
      </c>
      <c r="C48" s="2">
        <v>709222.72</v>
      </c>
      <c r="D48" s="2">
        <v>0</v>
      </c>
      <c r="E48" s="2">
        <v>0</v>
      </c>
      <c r="F48" s="2">
        <v>0</v>
      </c>
      <c r="G48" s="2">
        <v>0</v>
      </c>
      <c r="H48" s="2">
        <v>0</v>
      </c>
      <c r="I48" s="2">
        <v>0</v>
      </c>
      <c r="J48" s="2">
        <v>774383.28</v>
      </c>
      <c r="K48" s="2">
        <v>0</v>
      </c>
      <c r="L48" s="2">
        <v>0</v>
      </c>
      <c r="M48" s="2">
        <v>0</v>
      </c>
      <c r="N48" s="2">
        <v>0</v>
      </c>
      <c r="O48" s="2">
        <v>0</v>
      </c>
      <c r="P48" s="2">
        <v>0</v>
      </c>
      <c r="Q48" s="2">
        <v>845454.73</v>
      </c>
      <c r="R48" s="2">
        <v>0</v>
      </c>
      <c r="S48" s="2">
        <v>0</v>
      </c>
      <c r="T48" s="2">
        <v>0</v>
      </c>
      <c r="U48" s="2">
        <v>0</v>
      </c>
      <c r="V48" s="2">
        <v>0</v>
      </c>
      <c r="W48" s="2">
        <v>0</v>
      </c>
      <c r="X48" s="2">
        <v>835682.81</v>
      </c>
      <c r="Y48" s="2">
        <v>0</v>
      </c>
      <c r="Z48" s="2">
        <v>0</v>
      </c>
      <c r="AA48" s="2">
        <v>0</v>
      </c>
      <c r="AB48" s="2">
        <v>0</v>
      </c>
      <c r="AC48" s="2">
        <v>0</v>
      </c>
      <c r="AD48" s="2">
        <v>0</v>
      </c>
      <c r="AE48" s="2">
        <v>1074206.93</v>
      </c>
      <c r="AF48" s="2">
        <v>0</v>
      </c>
      <c r="AG48" s="2">
        <v>0</v>
      </c>
      <c r="AH48" s="2">
        <v>0</v>
      </c>
      <c r="AI48" s="2">
        <v>0</v>
      </c>
      <c r="AJ48" s="2">
        <v>0</v>
      </c>
      <c r="AK48" s="2">
        <v>0</v>
      </c>
      <c r="AL48" s="2">
        <v>820091.63</v>
      </c>
      <c r="AM48" s="2">
        <v>0</v>
      </c>
      <c r="AN48" s="2">
        <v>0</v>
      </c>
      <c r="AO48" s="2">
        <v>0</v>
      </c>
      <c r="AP48" s="2">
        <v>0</v>
      </c>
      <c r="AQ48" s="2">
        <v>0</v>
      </c>
      <c r="AR48" s="2">
        <v>0</v>
      </c>
      <c r="AS48" s="2">
        <v>892088.27</v>
      </c>
      <c r="AT48" s="2">
        <v>0</v>
      </c>
      <c r="AU48" s="2">
        <v>0</v>
      </c>
      <c r="AV48" s="2">
        <v>0</v>
      </c>
      <c r="AW48" s="2">
        <v>0</v>
      </c>
      <c r="AX48" s="2">
        <v>0</v>
      </c>
      <c r="AY48" s="2">
        <v>0</v>
      </c>
      <c r="AZ48" s="2">
        <v>761545.08</v>
      </c>
      <c r="BA48" s="2">
        <v>0</v>
      </c>
      <c r="BB48" s="2">
        <v>0</v>
      </c>
      <c r="BC48" s="2">
        <v>0</v>
      </c>
      <c r="BD48" s="2">
        <v>0</v>
      </c>
      <c r="BE48" s="2">
        <v>0</v>
      </c>
      <c r="BF48" s="2">
        <v>0</v>
      </c>
      <c r="BG48" s="2">
        <v>681569.17</v>
      </c>
      <c r="BH48" s="2">
        <v>0</v>
      </c>
      <c r="BI48" s="2">
        <v>0</v>
      </c>
      <c r="BJ48" s="2">
        <v>0</v>
      </c>
      <c r="BK48" s="2">
        <v>0</v>
      </c>
      <c r="BL48" s="2">
        <v>0</v>
      </c>
      <c r="BM48" s="2">
        <v>0</v>
      </c>
      <c r="BN48" s="2">
        <v>673794.73</v>
      </c>
      <c r="BO48" s="2">
        <v>0</v>
      </c>
      <c r="BP48" s="2">
        <v>0</v>
      </c>
      <c r="BQ48" s="2">
        <v>0</v>
      </c>
      <c r="BR48" s="2">
        <v>0</v>
      </c>
      <c r="BS48" s="2">
        <v>0</v>
      </c>
      <c r="BT48" s="2">
        <v>0</v>
      </c>
      <c r="BU48" s="2">
        <v>617575.02</v>
      </c>
      <c r="BV48" s="2">
        <v>0</v>
      </c>
      <c r="BW48" s="2">
        <v>0</v>
      </c>
      <c r="BX48" s="2">
        <v>0</v>
      </c>
      <c r="BY48" s="2">
        <v>0</v>
      </c>
      <c r="BZ48" s="2">
        <v>0</v>
      </c>
      <c r="CA48" s="2">
        <v>0</v>
      </c>
      <c r="CB48" s="2">
        <v>1226872.21</v>
      </c>
      <c r="CC48" s="2">
        <v>0</v>
      </c>
      <c r="CD48" s="2">
        <v>0</v>
      </c>
      <c r="CE48" s="2">
        <v>0</v>
      </c>
      <c r="CF48" s="2">
        <v>0</v>
      </c>
      <c r="CG48" s="2">
        <v>0</v>
      </c>
      <c r="CH48" s="2">
        <v>0</v>
      </c>
      <c r="CI48" s="2">
        <v>9912486.5800000001</v>
      </c>
      <c r="CJ48" s="2">
        <v>0</v>
      </c>
      <c r="CK48" s="2">
        <v>0</v>
      </c>
      <c r="CL48" s="2">
        <v>0</v>
      </c>
      <c r="CM48" s="2">
        <v>0</v>
      </c>
      <c r="CN48" s="2">
        <v>0</v>
      </c>
      <c r="CO48" s="2">
        <v>0</v>
      </c>
    </row>
    <row r="49" spans="3:93" x14ac:dyDescent="0.3">
      <c r="C49" s="3">
        <f>SUM(C35:C48)</f>
        <v>709222.72</v>
      </c>
      <c r="D49" s="3">
        <f t="shared" ref="D49:BO49" si="4">SUM(D35:D48)</f>
        <v>0</v>
      </c>
      <c r="E49" s="3">
        <f t="shared" si="4"/>
        <v>0</v>
      </c>
      <c r="F49" s="3">
        <f t="shared" si="4"/>
        <v>0</v>
      </c>
      <c r="G49" s="3">
        <f t="shared" si="4"/>
        <v>0</v>
      </c>
      <c r="H49" s="3">
        <f t="shared" si="4"/>
        <v>0</v>
      </c>
      <c r="I49" s="3">
        <f t="shared" si="4"/>
        <v>0</v>
      </c>
      <c r="J49" s="3">
        <f t="shared" si="4"/>
        <v>774383.28</v>
      </c>
      <c r="K49" s="3">
        <f t="shared" si="4"/>
        <v>0</v>
      </c>
      <c r="L49" s="3">
        <f t="shared" si="4"/>
        <v>0</v>
      </c>
      <c r="M49" s="3">
        <f t="shared" si="4"/>
        <v>0</v>
      </c>
      <c r="N49" s="3">
        <f t="shared" si="4"/>
        <v>0</v>
      </c>
      <c r="O49" s="3">
        <f t="shared" si="4"/>
        <v>0</v>
      </c>
      <c r="P49" s="3">
        <f t="shared" si="4"/>
        <v>0</v>
      </c>
      <c r="Q49" s="3">
        <f t="shared" si="4"/>
        <v>845454.73</v>
      </c>
      <c r="R49" s="3">
        <f t="shared" si="4"/>
        <v>0</v>
      </c>
      <c r="S49" s="3">
        <f t="shared" si="4"/>
        <v>0</v>
      </c>
      <c r="T49" s="3">
        <f t="shared" si="4"/>
        <v>0</v>
      </c>
      <c r="U49" s="3">
        <f t="shared" si="4"/>
        <v>0</v>
      </c>
      <c r="V49" s="3">
        <f t="shared" si="4"/>
        <v>0</v>
      </c>
      <c r="W49" s="3">
        <f t="shared" si="4"/>
        <v>0</v>
      </c>
      <c r="X49" s="3">
        <f t="shared" si="4"/>
        <v>835682.81</v>
      </c>
      <c r="Y49" s="3">
        <f t="shared" si="4"/>
        <v>0</v>
      </c>
      <c r="Z49" s="3">
        <f t="shared" si="4"/>
        <v>0</v>
      </c>
      <c r="AA49" s="3">
        <f t="shared" si="4"/>
        <v>0</v>
      </c>
      <c r="AB49" s="3">
        <f t="shared" si="4"/>
        <v>0</v>
      </c>
      <c r="AC49" s="3">
        <f t="shared" si="4"/>
        <v>0</v>
      </c>
      <c r="AD49" s="3">
        <f t="shared" si="4"/>
        <v>0</v>
      </c>
      <c r="AE49" s="3">
        <f t="shared" si="4"/>
        <v>1074206.93</v>
      </c>
      <c r="AF49" s="3">
        <f t="shared" si="4"/>
        <v>0</v>
      </c>
      <c r="AG49" s="3">
        <f t="shared" si="4"/>
        <v>0</v>
      </c>
      <c r="AH49" s="3">
        <f t="shared" si="4"/>
        <v>0</v>
      </c>
      <c r="AI49" s="3">
        <f t="shared" si="4"/>
        <v>0</v>
      </c>
      <c r="AJ49" s="3">
        <f t="shared" si="4"/>
        <v>0</v>
      </c>
      <c r="AK49" s="3">
        <f t="shared" si="4"/>
        <v>0</v>
      </c>
      <c r="AL49" s="3">
        <f t="shared" si="4"/>
        <v>820091.63</v>
      </c>
      <c r="AM49" s="3">
        <f t="shared" si="4"/>
        <v>0</v>
      </c>
      <c r="AN49" s="3">
        <f t="shared" si="4"/>
        <v>0</v>
      </c>
      <c r="AO49" s="3">
        <f t="shared" si="4"/>
        <v>0</v>
      </c>
      <c r="AP49" s="3">
        <f t="shared" si="4"/>
        <v>0</v>
      </c>
      <c r="AQ49" s="3">
        <f t="shared" si="4"/>
        <v>0</v>
      </c>
      <c r="AR49" s="3">
        <f t="shared" si="4"/>
        <v>0</v>
      </c>
      <c r="AS49" s="3">
        <f t="shared" si="4"/>
        <v>892088.27</v>
      </c>
      <c r="AT49" s="3">
        <f t="shared" si="4"/>
        <v>0</v>
      </c>
      <c r="AU49" s="3">
        <f t="shared" si="4"/>
        <v>0</v>
      </c>
      <c r="AV49" s="3">
        <f t="shared" si="4"/>
        <v>0</v>
      </c>
      <c r="AW49" s="3">
        <f t="shared" si="4"/>
        <v>0</v>
      </c>
      <c r="AX49" s="3">
        <f t="shared" si="4"/>
        <v>0</v>
      </c>
      <c r="AY49" s="3">
        <f t="shared" si="4"/>
        <v>0</v>
      </c>
      <c r="AZ49" s="3">
        <f t="shared" si="4"/>
        <v>761545.08</v>
      </c>
      <c r="BA49" s="3">
        <f t="shared" si="4"/>
        <v>0</v>
      </c>
      <c r="BB49" s="3">
        <f t="shared" si="4"/>
        <v>0</v>
      </c>
      <c r="BC49" s="3">
        <f t="shared" si="4"/>
        <v>0</v>
      </c>
      <c r="BD49" s="3">
        <f t="shared" si="4"/>
        <v>0</v>
      </c>
      <c r="BE49" s="3">
        <f t="shared" si="4"/>
        <v>0</v>
      </c>
      <c r="BF49" s="3">
        <f t="shared" si="4"/>
        <v>0</v>
      </c>
      <c r="BG49" s="3">
        <f t="shared" si="4"/>
        <v>681569.17</v>
      </c>
      <c r="BH49" s="3">
        <f t="shared" si="4"/>
        <v>0</v>
      </c>
      <c r="BI49" s="3">
        <f t="shared" si="4"/>
        <v>0</v>
      </c>
      <c r="BJ49" s="3">
        <f t="shared" si="4"/>
        <v>0</v>
      </c>
      <c r="BK49" s="3">
        <f t="shared" si="4"/>
        <v>0</v>
      </c>
      <c r="BL49" s="3">
        <f t="shared" si="4"/>
        <v>0</v>
      </c>
      <c r="BM49" s="3">
        <f t="shared" si="4"/>
        <v>0</v>
      </c>
      <c r="BN49" s="3">
        <f t="shared" si="4"/>
        <v>673932.22</v>
      </c>
      <c r="BO49" s="3">
        <f t="shared" si="4"/>
        <v>0</v>
      </c>
      <c r="BP49" s="3">
        <f t="shared" ref="BP49:CO49" si="5">SUM(BP35:BP48)</f>
        <v>0</v>
      </c>
      <c r="BQ49" s="3">
        <f t="shared" si="5"/>
        <v>0</v>
      </c>
      <c r="BR49" s="3">
        <f t="shared" si="5"/>
        <v>0</v>
      </c>
      <c r="BS49" s="3">
        <f t="shared" si="5"/>
        <v>0</v>
      </c>
      <c r="BT49" s="3">
        <f t="shared" si="5"/>
        <v>0</v>
      </c>
      <c r="BU49" s="3">
        <f t="shared" si="5"/>
        <v>618117.02</v>
      </c>
      <c r="BV49" s="3">
        <f t="shared" si="5"/>
        <v>0</v>
      </c>
      <c r="BW49" s="3">
        <f t="shared" si="5"/>
        <v>0</v>
      </c>
      <c r="BX49" s="3">
        <f t="shared" si="5"/>
        <v>0</v>
      </c>
      <c r="BY49" s="3">
        <f t="shared" si="5"/>
        <v>0</v>
      </c>
      <c r="BZ49" s="3">
        <f t="shared" si="5"/>
        <v>0</v>
      </c>
      <c r="CA49" s="3">
        <f t="shared" si="5"/>
        <v>0</v>
      </c>
      <c r="CB49" s="3">
        <f t="shared" si="5"/>
        <v>1227290.22</v>
      </c>
      <c r="CC49" s="3">
        <f t="shared" si="5"/>
        <v>0</v>
      </c>
      <c r="CD49" s="3">
        <f t="shared" si="5"/>
        <v>0</v>
      </c>
      <c r="CE49" s="3">
        <f t="shared" si="5"/>
        <v>0</v>
      </c>
      <c r="CF49" s="3">
        <f t="shared" si="5"/>
        <v>0</v>
      </c>
      <c r="CG49" s="3">
        <f t="shared" si="5"/>
        <v>0</v>
      </c>
      <c r="CH49" s="3">
        <f t="shared" si="5"/>
        <v>0</v>
      </c>
      <c r="CI49" s="3">
        <f t="shared" si="5"/>
        <v>9913584.0800000001</v>
      </c>
      <c r="CJ49" s="3">
        <f t="shared" si="5"/>
        <v>0</v>
      </c>
      <c r="CK49" s="3">
        <f t="shared" si="5"/>
        <v>0</v>
      </c>
      <c r="CL49" s="3">
        <f t="shared" si="5"/>
        <v>0</v>
      </c>
      <c r="CM49" s="3">
        <f t="shared" si="5"/>
        <v>0</v>
      </c>
      <c r="CN49" s="3">
        <f t="shared" si="5"/>
        <v>0</v>
      </c>
      <c r="CO49" s="3">
        <f t="shared" si="5"/>
        <v>0</v>
      </c>
    </row>
  </sheetData>
  <pageMargins left="0.75" right="0.75" top="1" bottom="1" header="0.5" footer="0.5"/>
  <pageSetup orientation="portrait" r:id="rId1"/>
  <extLst>
    <ext xmlns:mx="http://schemas.microsoft.com/office/mac/excel/2008/main" uri="{64002731-A6B0-56B0-2670-7721B7C09600}">
      <mx:PLV Mode="0"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3366FF"/>
  </sheetPr>
  <dimension ref="A1:A1426"/>
  <sheetViews>
    <sheetView topLeftCell="A767" workbookViewId="0">
      <selection activeCell="A781" sqref="A781"/>
    </sheetView>
  </sheetViews>
  <sheetFormatPr defaultColWidth="11.19921875" defaultRowHeight="15.6" x14ac:dyDescent="0.3"/>
  <cols>
    <col min="1" max="1" width="87.19921875" customWidth="1"/>
  </cols>
  <sheetData>
    <row r="1" spans="1:1" x14ac:dyDescent="0.3">
      <c r="A1" t="s">
        <v>65</v>
      </c>
    </row>
    <row r="2" spans="1:1" x14ac:dyDescent="0.3">
      <c r="A2" t="s">
        <v>66</v>
      </c>
    </row>
    <row r="3" spans="1:1" x14ac:dyDescent="0.3">
      <c r="A3" t="s">
        <v>67</v>
      </c>
    </row>
    <row r="4" spans="1:1" x14ac:dyDescent="0.3">
      <c r="A4" t="s">
        <v>68</v>
      </c>
    </row>
    <row r="5" spans="1:1" x14ac:dyDescent="0.3">
      <c r="A5" t="s">
        <v>69</v>
      </c>
    </row>
    <row r="6" spans="1:1" x14ac:dyDescent="0.3">
      <c r="A6" t="s">
        <v>70</v>
      </c>
    </row>
    <row r="7" spans="1:1" x14ac:dyDescent="0.3">
      <c r="A7" t="s">
        <v>71</v>
      </c>
    </row>
    <row r="8" spans="1:1" x14ac:dyDescent="0.3">
      <c r="A8" t="s">
        <v>72</v>
      </c>
    </row>
    <row r="9" spans="1:1" x14ac:dyDescent="0.3">
      <c r="A9" t="s">
        <v>73</v>
      </c>
    </row>
    <row r="10" spans="1:1" x14ac:dyDescent="0.3">
      <c r="A10" t="s">
        <v>74</v>
      </c>
    </row>
    <row r="11" spans="1:1" x14ac:dyDescent="0.3">
      <c r="A11" t="s">
        <v>75</v>
      </c>
    </row>
    <row r="12" spans="1:1" x14ac:dyDescent="0.3">
      <c r="A12" t="s">
        <v>76</v>
      </c>
    </row>
    <row r="13" spans="1:1" x14ac:dyDescent="0.3">
      <c r="A13" t="s">
        <v>77</v>
      </c>
    </row>
    <row r="14" spans="1:1" x14ac:dyDescent="0.3">
      <c r="A14" t="s">
        <v>78</v>
      </c>
    </row>
    <row r="15" spans="1:1" x14ac:dyDescent="0.3">
      <c r="A15" t="s">
        <v>79</v>
      </c>
    </row>
    <row r="16" spans="1:1" x14ac:dyDescent="0.3">
      <c r="A16" t="s">
        <v>80</v>
      </c>
    </row>
    <row r="17" spans="1:1" x14ac:dyDescent="0.3">
      <c r="A17" t="s">
        <v>81</v>
      </c>
    </row>
    <row r="18" spans="1:1" x14ac:dyDescent="0.3">
      <c r="A18" t="s">
        <v>82</v>
      </c>
    </row>
    <row r="19" spans="1:1" x14ac:dyDescent="0.3">
      <c r="A19" t="s">
        <v>83</v>
      </c>
    </row>
    <row r="20" spans="1:1" x14ac:dyDescent="0.3">
      <c r="A20" t="s">
        <v>84</v>
      </c>
    </row>
    <row r="21" spans="1:1" x14ac:dyDescent="0.3">
      <c r="A21" t="s">
        <v>85</v>
      </c>
    </row>
    <row r="22" spans="1:1" x14ac:dyDescent="0.3">
      <c r="A22" t="s">
        <v>86</v>
      </c>
    </row>
    <row r="23" spans="1:1" x14ac:dyDescent="0.3">
      <c r="A23" t="s">
        <v>87</v>
      </c>
    </row>
    <row r="24" spans="1:1" x14ac:dyDescent="0.3">
      <c r="A24" t="s">
        <v>88</v>
      </c>
    </row>
    <row r="25" spans="1:1" x14ac:dyDescent="0.3">
      <c r="A25" t="s">
        <v>89</v>
      </c>
    </row>
    <row r="26" spans="1:1" x14ac:dyDescent="0.3">
      <c r="A26" t="s">
        <v>90</v>
      </c>
    </row>
    <row r="27" spans="1:1" x14ac:dyDescent="0.3">
      <c r="A27" t="s">
        <v>91</v>
      </c>
    </row>
    <row r="28" spans="1:1" x14ac:dyDescent="0.3">
      <c r="A28" t="s">
        <v>92</v>
      </c>
    </row>
    <row r="29" spans="1:1" x14ac:dyDescent="0.3">
      <c r="A29" t="s">
        <v>93</v>
      </c>
    </row>
    <row r="30" spans="1:1" x14ac:dyDescent="0.3">
      <c r="A30" t="s">
        <v>94</v>
      </c>
    </row>
    <row r="31" spans="1:1" x14ac:dyDescent="0.3">
      <c r="A31" t="s">
        <v>95</v>
      </c>
    </row>
    <row r="32" spans="1:1" x14ac:dyDescent="0.3">
      <c r="A32" t="s">
        <v>96</v>
      </c>
    </row>
    <row r="33" spans="1:1" x14ac:dyDescent="0.3">
      <c r="A33" t="s">
        <v>97</v>
      </c>
    </row>
    <row r="34" spans="1:1" x14ac:dyDescent="0.3">
      <c r="A34" t="s">
        <v>98</v>
      </c>
    </row>
    <row r="35" spans="1:1" x14ac:dyDescent="0.3">
      <c r="A35" t="s">
        <v>99</v>
      </c>
    </row>
    <row r="36" spans="1:1" x14ac:dyDescent="0.3">
      <c r="A36" t="s">
        <v>100</v>
      </c>
    </row>
    <row r="37" spans="1:1" x14ac:dyDescent="0.3">
      <c r="A37" t="s">
        <v>101</v>
      </c>
    </row>
    <row r="38" spans="1:1" x14ac:dyDescent="0.3">
      <c r="A38" t="s">
        <v>102</v>
      </c>
    </row>
    <row r="39" spans="1:1" x14ac:dyDescent="0.3">
      <c r="A39" t="s">
        <v>103</v>
      </c>
    </row>
    <row r="42" spans="1:1" x14ac:dyDescent="0.3">
      <c r="A42" t="s">
        <v>104</v>
      </c>
    </row>
    <row r="43" spans="1:1" x14ac:dyDescent="0.3">
      <c r="A43" t="s">
        <v>105</v>
      </c>
    </row>
    <row r="44" spans="1:1" x14ac:dyDescent="0.3">
      <c r="A44" t="s">
        <v>106</v>
      </c>
    </row>
    <row r="45" spans="1:1" x14ac:dyDescent="0.3">
      <c r="A45" t="s">
        <v>107</v>
      </c>
    </row>
    <row r="47" spans="1:1" x14ac:dyDescent="0.3">
      <c r="A47" t="s">
        <v>108</v>
      </c>
    </row>
    <row r="48" spans="1:1" x14ac:dyDescent="0.3">
      <c r="A48" t="s">
        <v>109</v>
      </c>
    </row>
    <row r="49" spans="1:1" x14ac:dyDescent="0.3">
      <c r="A49" t="s">
        <v>110</v>
      </c>
    </row>
    <row r="50" spans="1:1" x14ac:dyDescent="0.3">
      <c r="A50" t="s">
        <v>111</v>
      </c>
    </row>
    <row r="51" spans="1:1" x14ac:dyDescent="0.3">
      <c r="A51" t="s">
        <v>112</v>
      </c>
    </row>
    <row r="52" spans="1:1" x14ac:dyDescent="0.3">
      <c r="A52" t="s">
        <v>113</v>
      </c>
    </row>
    <row r="53" spans="1:1" x14ac:dyDescent="0.3">
      <c r="A53" t="s">
        <v>114</v>
      </c>
    </row>
    <row r="54" spans="1:1" x14ac:dyDescent="0.3">
      <c r="A54" t="s">
        <v>115</v>
      </c>
    </row>
    <row r="55" spans="1:1" x14ac:dyDescent="0.3">
      <c r="A55" t="s">
        <v>116</v>
      </c>
    </row>
    <row r="56" spans="1:1" x14ac:dyDescent="0.3">
      <c r="A56" t="s">
        <v>117</v>
      </c>
    </row>
    <row r="57" spans="1:1" x14ac:dyDescent="0.3">
      <c r="A57" t="s">
        <v>118</v>
      </c>
    </row>
    <row r="58" spans="1:1" x14ac:dyDescent="0.3">
      <c r="A58" t="s">
        <v>119</v>
      </c>
    </row>
    <row r="60" spans="1:1" x14ac:dyDescent="0.3">
      <c r="A60" t="s">
        <v>120</v>
      </c>
    </row>
    <row r="61" spans="1:1" x14ac:dyDescent="0.3">
      <c r="A61" t="s">
        <v>121</v>
      </c>
    </row>
    <row r="63" spans="1:1" x14ac:dyDescent="0.3">
      <c r="A63" t="s">
        <v>122</v>
      </c>
    </row>
    <row r="64" spans="1:1" x14ac:dyDescent="0.3">
      <c r="A64" t="s">
        <v>123</v>
      </c>
    </row>
    <row r="67" spans="1:1" x14ac:dyDescent="0.3">
      <c r="A67" t="s">
        <v>124</v>
      </c>
    </row>
    <row r="68" spans="1:1" x14ac:dyDescent="0.3">
      <c r="A68" t="s">
        <v>125</v>
      </c>
    </row>
    <row r="69" spans="1:1" x14ac:dyDescent="0.3">
      <c r="A69" t="s">
        <v>126</v>
      </c>
    </row>
    <row r="71" spans="1:1" x14ac:dyDescent="0.3">
      <c r="A71" t="s">
        <v>127</v>
      </c>
    </row>
    <row r="72" spans="1:1" x14ac:dyDescent="0.3">
      <c r="A72" t="s">
        <v>128</v>
      </c>
    </row>
    <row r="74" spans="1:1" x14ac:dyDescent="0.3">
      <c r="A74" t="s">
        <v>129</v>
      </c>
    </row>
    <row r="75" spans="1:1" x14ac:dyDescent="0.3">
      <c r="A75" t="s">
        <v>130</v>
      </c>
    </row>
    <row r="77" spans="1:1" x14ac:dyDescent="0.3">
      <c r="A77" t="s">
        <v>131</v>
      </c>
    </row>
    <row r="80" spans="1:1" x14ac:dyDescent="0.3">
      <c r="A80" t="s">
        <v>132</v>
      </c>
    </row>
    <row r="81" spans="1:1" x14ac:dyDescent="0.3">
      <c r="A81" t="s">
        <v>104</v>
      </c>
    </row>
    <row r="82" spans="1:1" x14ac:dyDescent="0.3">
      <c r="A82" t="s">
        <v>133</v>
      </c>
    </row>
    <row r="83" spans="1:1" x14ac:dyDescent="0.3">
      <c r="A83" t="s">
        <v>134</v>
      </c>
    </row>
    <row r="84" spans="1:1" x14ac:dyDescent="0.3">
      <c r="A84" t="s">
        <v>135</v>
      </c>
    </row>
    <row r="85" spans="1:1" x14ac:dyDescent="0.3">
      <c r="A85" t="s">
        <v>136</v>
      </c>
    </row>
    <row r="86" spans="1:1" x14ac:dyDescent="0.3">
      <c r="A86" t="s">
        <v>137</v>
      </c>
    </row>
    <row r="88" spans="1:1" x14ac:dyDescent="0.3">
      <c r="A88" t="s">
        <v>108</v>
      </c>
    </row>
    <row r="89" spans="1:1" x14ac:dyDescent="0.3">
      <c r="A89" t="s">
        <v>109</v>
      </c>
    </row>
    <row r="90" spans="1:1" x14ac:dyDescent="0.3">
      <c r="A90" t="s">
        <v>110</v>
      </c>
    </row>
    <row r="91" spans="1:1" x14ac:dyDescent="0.3">
      <c r="A91" t="s">
        <v>138</v>
      </c>
    </row>
    <row r="92" spans="1:1" x14ac:dyDescent="0.3">
      <c r="A92" t="s">
        <v>139</v>
      </c>
    </row>
    <row r="93" spans="1:1" x14ac:dyDescent="0.3">
      <c r="A93" t="s">
        <v>140</v>
      </c>
    </row>
    <row r="94" spans="1:1" x14ac:dyDescent="0.3">
      <c r="A94" t="s">
        <v>141</v>
      </c>
    </row>
    <row r="95" spans="1:1" x14ac:dyDescent="0.3">
      <c r="A95" t="s">
        <v>142</v>
      </c>
    </row>
    <row r="96" spans="1:1" x14ac:dyDescent="0.3">
      <c r="A96" t="s">
        <v>143</v>
      </c>
    </row>
    <row r="97" spans="1:1" x14ac:dyDescent="0.3">
      <c r="A97" t="s">
        <v>144</v>
      </c>
    </row>
    <row r="98" spans="1:1" x14ac:dyDescent="0.3">
      <c r="A98" t="s">
        <v>145</v>
      </c>
    </row>
    <row r="99" spans="1:1" x14ac:dyDescent="0.3">
      <c r="A99" t="s">
        <v>146</v>
      </c>
    </row>
    <row r="100" spans="1:1" x14ac:dyDescent="0.3">
      <c r="A100" t="s">
        <v>147</v>
      </c>
    </row>
    <row r="101" spans="1:1" x14ac:dyDescent="0.3">
      <c r="A101" t="s">
        <v>148</v>
      </c>
    </row>
    <row r="102" spans="1:1" x14ac:dyDescent="0.3">
      <c r="A102" t="s">
        <v>149</v>
      </c>
    </row>
    <row r="103" spans="1:1" x14ac:dyDescent="0.3">
      <c r="A103" t="s">
        <v>150</v>
      </c>
    </row>
    <row r="104" spans="1:1" x14ac:dyDescent="0.3">
      <c r="A104" t="s">
        <v>151</v>
      </c>
    </row>
    <row r="105" spans="1:1" x14ac:dyDescent="0.3">
      <c r="A105" t="s">
        <v>152</v>
      </c>
    </row>
    <row r="106" spans="1:1" x14ac:dyDescent="0.3">
      <c r="A106" t="s">
        <v>153</v>
      </c>
    </row>
    <row r="107" spans="1:1" x14ac:dyDescent="0.3">
      <c r="A107" t="s">
        <v>154</v>
      </c>
    </row>
    <row r="108" spans="1:1" x14ac:dyDescent="0.3">
      <c r="A108" t="s">
        <v>155</v>
      </c>
    </row>
    <row r="109" spans="1:1" x14ac:dyDescent="0.3">
      <c r="A109" t="s">
        <v>156</v>
      </c>
    </row>
    <row r="110" spans="1:1" x14ac:dyDescent="0.3">
      <c r="A110" t="s">
        <v>157</v>
      </c>
    </row>
    <row r="111" spans="1:1" x14ac:dyDescent="0.3">
      <c r="A111" t="s">
        <v>158</v>
      </c>
    </row>
    <row r="112" spans="1:1" x14ac:dyDescent="0.3">
      <c r="A112" t="s">
        <v>159</v>
      </c>
    </row>
    <row r="113" spans="1:1" x14ac:dyDescent="0.3">
      <c r="A113" t="s">
        <v>160</v>
      </c>
    </row>
    <row r="114" spans="1:1" x14ac:dyDescent="0.3">
      <c r="A114" t="s">
        <v>161</v>
      </c>
    </row>
    <row r="115" spans="1:1" x14ac:dyDescent="0.3">
      <c r="A115" t="s">
        <v>162</v>
      </c>
    </row>
    <row r="116" spans="1:1" x14ac:dyDescent="0.3">
      <c r="A116" t="s">
        <v>163</v>
      </c>
    </row>
    <row r="117" spans="1:1" x14ac:dyDescent="0.3">
      <c r="A117" t="s">
        <v>164</v>
      </c>
    </row>
    <row r="118" spans="1:1" x14ac:dyDescent="0.3">
      <c r="A118" t="s">
        <v>165</v>
      </c>
    </row>
    <row r="119" spans="1:1" x14ac:dyDescent="0.3">
      <c r="A119" t="s">
        <v>166</v>
      </c>
    </row>
    <row r="120" spans="1:1" x14ac:dyDescent="0.3">
      <c r="A120" t="s">
        <v>167</v>
      </c>
    </row>
    <row r="121" spans="1:1" x14ac:dyDescent="0.3">
      <c r="A121" t="s">
        <v>168</v>
      </c>
    </row>
    <row r="122" spans="1:1" x14ac:dyDescent="0.3">
      <c r="A122" t="s">
        <v>169</v>
      </c>
    </row>
    <row r="123" spans="1:1" x14ac:dyDescent="0.3">
      <c r="A123" t="s">
        <v>170</v>
      </c>
    </row>
    <row r="124" spans="1:1" x14ac:dyDescent="0.3">
      <c r="A124" t="s">
        <v>171</v>
      </c>
    </row>
    <row r="125" spans="1:1" x14ac:dyDescent="0.3">
      <c r="A125" t="s">
        <v>172</v>
      </c>
    </row>
    <row r="126" spans="1:1" x14ac:dyDescent="0.3">
      <c r="A126" t="s">
        <v>173</v>
      </c>
    </row>
    <row r="127" spans="1:1" x14ac:dyDescent="0.3">
      <c r="A127" t="s">
        <v>174</v>
      </c>
    </row>
    <row r="128" spans="1:1" x14ac:dyDescent="0.3">
      <c r="A128" t="s">
        <v>112</v>
      </c>
    </row>
    <row r="129" spans="1:1" x14ac:dyDescent="0.3">
      <c r="A129" t="s">
        <v>175</v>
      </c>
    </row>
    <row r="130" spans="1:1" x14ac:dyDescent="0.3">
      <c r="A130" t="s">
        <v>114</v>
      </c>
    </row>
    <row r="131" spans="1:1" x14ac:dyDescent="0.3">
      <c r="A131" t="s">
        <v>176</v>
      </c>
    </row>
    <row r="132" spans="1:1" x14ac:dyDescent="0.3">
      <c r="A132" t="e">
        <f>-- Define global variables</f>
        <v>#NAME?</v>
      </c>
    </row>
    <row r="133" spans="1:1" x14ac:dyDescent="0.3">
      <c r="A133" t="s">
        <v>176</v>
      </c>
    </row>
    <row r="134" spans="1:1" x14ac:dyDescent="0.3">
      <c r="A134" t="s">
        <v>177</v>
      </c>
    </row>
    <row r="135" spans="1:1" x14ac:dyDescent="0.3">
      <c r="A135" t="s">
        <v>178</v>
      </c>
    </row>
    <row r="136" spans="1:1" x14ac:dyDescent="0.3">
      <c r="A136" t="s">
        <v>179</v>
      </c>
    </row>
    <row r="138" spans="1:1" x14ac:dyDescent="0.3">
      <c r="A138" t="s">
        <v>180</v>
      </c>
    </row>
    <row r="139" spans="1:1" x14ac:dyDescent="0.3">
      <c r="A139" t="s">
        <v>181</v>
      </c>
    </row>
    <row r="141" spans="1:1" x14ac:dyDescent="0.3">
      <c r="A141" t="s">
        <v>182</v>
      </c>
    </row>
    <row r="143" spans="1:1" x14ac:dyDescent="0.3">
      <c r="A143" t="s">
        <v>183</v>
      </c>
    </row>
    <row r="144" spans="1:1" x14ac:dyDescent="0.3">
      <c r="A144" t="s">
        <v>184</v>
      </c>
    </row>
    <row r="145" spans="1:1" x14ac:dyDescent="0.3">
      <c r="A145" t="s">
        <v>185</v>
      </c>
    </row>
    <row r="146" spans="1:1" x14ac:dyDescent="0.3">
      <c r="A146" t="s">
        <v>186</v>
      </c>
    </row>
    <row r="147" spans="1:1" x14ac:dyDescent="0.3">
      <c r="A147" t="s">
        <v>187</v>
      </c>
    </row>
    <row r="148" spans="1:1" x14ac:dyDescent="0.3">
      <c r="A148" t="s">
        <v>188</v>
      </c>
    </row>
    <row r="150" spans="1:1" x14ac:dyDescent="0.3">
      <c r="A150" t="s">
        <v>189</v>
      </c>
    </row>
    <row r="151" spans="1:1" x14ac:dyDescent="0.3">
      <c r="A151" t="s">
        <v>190</v>
      </c>
    </row>
    <row r="152" spans="1:1" x14ac:dyDescent="0.3">
      <c r="A152" t="s">
        <v>191</v>
      </c>
    </row>
    <row r="153" spans="1:1" x14ac:dyDescent="0.3">
      <c r="A153" t="s">
        <v>192</v>
      </c>
    </row>
    <row r="154" spans="1:1" x14ac:dyDescent="0.3">
      <c r="A154" t="s">
        <v>193</v>
      </c>
    </row>
    <row r="155" spans="1:1" x14ac:dyDescent="0.3">
      <c r="A155" t="s">
        <v>194</v>
      </c>
    </row>
    <row r="156" spans="1:1" x14ac:dyDescent="0.3">
      <c r="A156" t="s">
        <v>195</v>
      </c>
    </row>
    <row r="157" spans="1:1" x14ac:dyDescent="0.3">
      <c r="A157" t="s">
        <v>196</v>
      </c>
    </row>
    <row r="158" spans="1:1" x14ac:dyDescent="0.3">
      <c r="A158" t="s">
        <v>197</v>
      </c>
    </row>
    <row r="159" spans="1:1" x14ac:dyDescent="0.3">
      <c r="A159" t="s">
        <v>198</v>
      </c>
    </row>
    <row r="160" spans="1:1" x14ac:dyDescent="0.3">
      <c r="A160" t="s">
        <v>199</v>
      </c>
    </row>
    <row r="161" spans="1:1" x14ac:dyDescent="0.3">
      <c r="A161" t="s">
        <v>200</v>
      </c>
    </row>
    <row r="162" spans="1:1" x14ac:dyDescent="0.3">
      <c r="A162" t="s">
        <v>201</v>
      </c>
    </row>
    <row r="163" spans="1:1" x14ac:dyDescent="0.3">
      <c r="A163" t="s">
        <v>202</v>
      </c>
    </row>
    <row r="164" spans="1:1" x14ac:dyDescent="0.3">
      <c r="A164" t="s">
        <v>203</v>
      </c>
    </row>
    <row r="165" spans="1:1" x14ac:dyDescent="0.3">
      <c r="A165" t="s">
        <v>204</v>
      </c>
    </row>
    <row r="167" spans="1:1" x14ac:dyDescent="0.3">
      <c r="A167" t="s">
        <v>205</v>
      </c>
    </row>
    <row r="168" spans="1:1" x14ac:dyDescent="0.3">
      <c r="A168" t="s">
        <v>206</v>
      </c>
    </row>
    <row r="169" spans="1:1" x14ac:dyDescent="0.3">
      <c r="A169" t="s">
        <v>207</v>
      </c>
    </row>
    <row r="170" spans="1:1" x14ac:dyDescent="0.3">
      <c r="A170" s="20" t="s">
        <v>208</v>
      </c>
    </row>
    <row r="171" spans="1:1" x14ac:dyDescent="0.3">
      <c r="A171" s="20" t="s">
        <v>209</v>
      </c>
    </row>
    <row r="172" spans="1:1" x14ac:dyDescent="0.3">
      <c r="A172" s="20" t="s">
        <v>210</v>
      </c>
    </row>
    <row r="173" spans="1:1" x14ac:dyDescent="0.3">
      <c r="A173" s="20" t="s">
        <v>211</v>
      </c>
    </row>
    <row r="174" spans="1:1" x14ac:dyDescent="0.3">
      <c r="A174" s="20" t="s">
        <v>212</v>
      </c>
    </row>
    <row r="175" spans="1:1" x14ac:dyDescent="0.3">
      <c r="A175" s="20" t="s">
        <v>213</v>
      </c>
    </row>
    <row r="176" spans="1:1" x14ac:dyDescent="0.3">
      <c r="A176" s="20" t="s">
        <v>214</v>
      </c>
    </row>
    <row r="177" spans="1:1" x14ac:dyDescent="0.3">
      <c r="A177" s="20" t="s">
        <v>215</v>
      </c>
    </row>
    <row r="178" spans="1:1" x14ac:dyDescent="0.3">
      <c r="A178" s="20" t="s">
        <v>216</v>
      </c>
    </row>
    <row r="179" spans="1:1" x14ac:dyDescent="0.3">
      <c r="A179" s="20" t="s">
        <v>217</v>
      </c>
    </row>
    <row r="180" spans="1:1" x14ac:dyDescent="0.3">
      <c r="A180" s="20" t="s">
        <v>218</v>
      </c>
    </row>
    <row r="181" spans="1:1" x14ac:dyDescent="0.3">
      <c r="A181" s="20" t="s">
        <v>219</v>
      </c>
    </row>
    <row r="182" spans="1:1" x14ac:dyDescent="0.3">
      <c r="A182" s="20" t="s">
        <v>220</v>
      </c>
    </row>
    <row r="183" spans="1:1" x14ac:dyDescent="0.3">
      <c r="A183" s="20" t="s">
        <v>221</v>
      </c>
    </row>
    <row r="184" spans="1:1" x14ac:dyDescent="0.3">
      <c r="A184" s="20" t="s">
        <v>222</v>
      </c>
    </row>
    <row r="185" spans="1:1" x14ac:dyDescent="0.3">
      <c r="A185" s="20" t="s">
        <v>223</v>
      </c>
    </row>
    <row r="186" spans="1:1" x14ac:dyDescent="0.3">
      <c r="A186" s="20" t="s">
        <v>224</v>
      </c>
    </row>
    <row r="187" spans="1:1" x14ac:dyDescent="0.3">
      <c r="A187" s="20" t="s">
        <v>225</v>
      </c>
    </row>
    <row r="188" spans="1:1" x14ac:dyDescent="0.3">
      <c r="A188" s="20" t="s">
        <v>226</v>
      </c>
    </row>
    <row r="189" spans="1:1" x14ac:dyDescent="0.3">
      <c r="A189" s="20" t="s">
        <v>227</v>
      </c>
    </row>
    <row r="190" spans="1:1" x14ac:dyDescent="0.3">
      <c r="A190" s="20" t="s">
        <v>228</v>
      </c>
    </row>
    <row r="191" spans="1:1" x14ac:dyDescent="0.3">
      <c r="A191" s="20" t="s">
        <v>229</v>
      </c>
    </row>
    <row r="192" spans="1:1" x14ac:dyDescent="0.3">
      <c r="A192" s="20" t="s">
        <v>230</v>
      </c>
    </row>
    <row r="193" spans="1:1" x14ac:dyDescent="0.3">
      <c r="A193" s="20" t="s">
        <v>231</v>
      </c>
    </row>
    <row r="194" spans="1:1" x14ac:dyDescent="0.3">
      <c r="A194" s="20" t="s">
        <v>232</v>
      </c>
    </row>
    <row r="195" spans="1:1" x14ac:dyDescent="0.3">
      <c r="A195" s="20" t="s">
        <v>233</v>
      </c>
    </row>
    <row r="196" spans="1:1" x14ac:dyDescent="0.3">
      <c r="A196" s="20" t="s">
        <v>234</v>
      </c>
    </row>
    <row r="197" spans="1:1" x14ac:dyDescent="0.3">
      <c r="A197" s="20" t="s">
        <v>235</v>
      </c>
    </row>
    <row r="198" spans="1:1" x14ac:dyDescent="0.3">
      <c r="A198" s="20" t="s">
        <v>236</v>
      </c>
    </row>
    <row r="199" spans="1:1" x14ac:dyDescent="0.3">
      <c r="A199" s="20" t="s">
        <v>237</v>
      </c>
    </row>
    <row r="200" spans="1:1" x14ac:dyDescent="0.3">
      <c r="A200" s="20" t="s">
        <v>238</v>
      </c>
    </row>
    <row r="201" spans="1:1" x14ac:dyDescent="0.3">
      <c r="A201" s="20" t="s">
        <v>239</v>
      </c>
    </row>
    <row r="202" spans="1:1" x14ac:dyDescent="0.3">
      <c r="A202" s="20" t="s">
        <v>240</v>
      </c>
    </row>
    <row r="203" spans="1:1" x14ac:dyDescent="0.3">
      <c r="A203" s="20" t="s">
        <v>241</v>
      </c>
    </row>
    <row r="204" spans="1:1" x14ac:dyDescent="0.3">
      <c r="A204" s="20" t="s">
        <v>242</v>
      </c>
    </row>
    <row r="205" spans="1:1" x14ac:dyDescent="0.3">
      <c r="A205" s="20" t="s">
        <v>243</v>
      </c>
    </row>
    <row r="206" spans="1:1" x14ac:dyDescent="0.3">
      <c r="A206" s="20" t="s">
        <v>244</v>
      </c>
    </row>
    <row r="207" spans="1:1" x14ac:dyDescent="0.3">
      <c r="A207" s="20" t="s">
        <v>245</v>
      </c>
    </row>
    <row r="208" spans="1:1" x14ac:dyDescent="0.3">
      <c r="A208" s="20" t="s">
        <v>246</v>
      </c>
    </row>
    <row r="209" spans="1:1" x14ac:dyDescent="0.3">
      <c r="A209" s="20" t="s">
        <v>247</v>
      </c>
    </row>
    <row r="210" spans="1:1" x14ac:dyDescent="0.3">
      <c r="A210" s="20" t="s">
        <v>248</v>
      </c>
    </row>
    <row r="211" spans="1:1" x14ac:dyDescent="0.3">
      <c r="A211" s="20" t="s">
        <v>249</v>
      </c>
    </row>
    <row r="212" spans="1:1" x14ac:dyDescent="0.3">
      <c r="A212" s="20" t="s">
        <v>250</v>
      </c>
    </row>
    <row r="213" spans="1:1" x14ac:dyDescent="0.3">
      <c r="A213" s="20" t="s">
        <v>251</v>
      </c>
    </row>
    <row r="214" spans="1:1" x14ac:dyDescent="0.3">
      <c r="A214" s="20" t="s">
        <v>252</v>
      </c>
    </row>
    <row r="215" spans="1:1" x14ac:dyDescent="0.3">
      <c r="A215" s="20" t="s">
        <v>253</v>
      </c>
    </row>
    <row r="216" spans="1:1" x14ac:dyDescent="0.3">
      <c r="A216" s="20" t="s">
        <v>254</v>
      </c>
    </row>
    <row r="217" spans="1:1" x14ac:dyDescent="0.3">
      <c r="A217" s="20" t="s">
        <v>255</v>
      </c>
    </row>
    <row r="218" spans="1:1" x14ac:dyDescent="0.3">
      <c r="A218" s="20" t="s">
        <v>256</v>
      </c>
    </row>
    <row r="219" spans="1:1" x14ac:dyDescent="0.3">
      <c r="A219" s="20" t="s">
        <v>257</v>
      </c>
    </row>
    <row r="220" spans="1:1" x14ac:dyDescent="0.3">
      <c r="A220" s="20" t="s">
        <v>258</v>
      </c>
    </row>
    <row r="221" spans="1:1" x14ac:dyDescent="0.3">
      <c r="A221" s="20" t="s">
        <v>259</v>
      </c>
    </row>
    <row r="222" spans="1:1" x14ac:dyDescent="0.3">
      <c r="A222" s="20" t="s">
        <v>260</v>
      </c>
    </row>
    <row r="223" spans="1:1" x14ac:dyDescent="0.3">
      <c r="A223" s="20" t="s">
        <v>261</v>
      </c>
    </row>
    <row r="224" spans="1:1" x14ac:dyDescent="0.3">
      <c r="A224" s="20" t="s">
        <v>262</v>
      </c>
    </row>
    <row r="225" spans="1:1" x14ac:dyDescent="0.3">
      <c r="A225" s="20" t="s">
        <v>263</v>
      </c>
    </row>
    <row r="226" spans="1:1" x14ac:dyDescent="0.3">
      <c r="A226" s="20" t="s">
        <v>264</v>
      </c>
    </row>
    <row r="227" spans="1:1" x14ac:dyDescent="0.3">
      <c r="A227" s="20" t="s">
        <v>265</v>
      </c>
    </row>
    <row r="228" spans="1:1" x14ac:dyDescent="0.3">
      <c r="A228" s="20" t="s">
        <v>266</v>
      </c>
    </row>
    <row r="229" spans="1:1" x14ac:dyDescent="0.3">
      <c r="A229" s="20" t="s">
        <v>267</v>
      </c>
    </row>
    <row r="230" spans="1:1" x14ac:dyDescent="0.3">
      <c r="A230" s="20" t="s">
        <v>268</v>
      </c>
    </row>
    <row r="231" spans="1:1" x14ac:dyDescent="0.3">
      <c r="A231" s="20" t="s">
        <v>269</v>
      </c>
    </row>
    <row r="232" spans="1:1" x14ac:dyDescent="0.3">
      <c r="A232" s="20" t="s">
        <v>270</v>
      </c>
    </row>
    <row r="233" spans="1:1" x14ac:dyDescent="0.3">
      <c r="A233" s="20" t="s">
        <v>271</v>
      </c>
    </row>
    <row r="234" spans="1:1" x14ac:dyDescent="0.3">
      <c r="A234" s="20" t="s">
        <v>272</v>
      </c>
    </row>
    <row r="235" spans="1:1" x14ac:dyDescent="0.3">
      <c r="A235" s="20" t="s">
        <v>273</v>
      </c>
    </row>
    <row r="236" spans="1:1" x14ac:dyDescent="0.3">
      <c r="A236" s="20" t="s">
        <v>274</v>
      </c>
    </row>
    <row r="237" spans="1:1" x14ac:dyDescent="0.3">
      <c r="A237" s="20" t="s">
        <v>275</v>
      </c>
    </row>
    <row r="238" spans="1:1" x14ac:dyDescent="0.3">
      <c r="A238" s="20" t="s">
        <v>276</v>
      </c>
    </row>
    <row r="239" spans="1:1" x14ac:dyDescent="0.3">
      <c r="A239" s="20" t="s">
        <v>277</v>
      </c>
    </row>
    <row r="240" spans="1:1" x14ac:dyDescent="0.3">
      <c r="A240" s="20" t="s">
        <v>278</v>
      </c>
    </row>
    <row r="241" spans="1:1" x14ac:dyDescent="0.3">
      <c r="A241" s="20" t="s">
        <v>279</v>
      </c>
    </row>
    <row r="242" spans="1:1" x14ac:dyDescent="0.3">
      <c r="A242" s="20" t="s">
        <v>280</v>
      </c>
    </row>
    <row r="243" spans="1:1" x14ac:dyDescent="0.3">
      <c r="A243" s="20" t="s">
        <v>281</v>
      </c>
    </row>
    <row r="244" spans="1:1" x14ac:dyDescent="0.3">
      <c r="A244" s="20" t="s">
        <v>282</v>
      </c>
    </row>
    <row r="245" spans="1:1" x14ac:dyDescent="0.3">
      <c r="A245" s="20" t="s">
        <v>283</v>
      </c>
    </row>
    <row r="246" spans="1:1" x14ac:dyDescent="0.3">
      <c r="A246" s="20" t="s">
        <v>284</v>
      </c>
    </row>
    <row r="247" spans="1:1" x14ac:dyDescent="0.3">
      <c r="A247" s="20" t="s">
        <v>285</v>
      </c>
    </row>
    <row r="248" spans="1:1" x14ac:dyDescent="0.3">
      <c r="A248" s="20" t="s">
        <v>286</v>
      </c>
    </row>
    <row r="249" spans="1:1" x14ac:dyDescent="0.3">
      <c r="A249" s="20" t="s">
        <v>287</v>
      </c>
    </row>
    <row r="250" spans="1:1" x14ac:dyDescent="0.3">
      <c r="A250" s="20" t="s">
        <v>288</v>
      </c>
    </row>
    <row r="251" spans="1:1" x14ac:dyDescent="0.3">
      <c r="A251" s="20" t="s">
        <v>289</v>
      </c>
    </row>
    <row r="252" spans="1:1" x14ac:dyDescent="0.3">
      <c r="A252" s="20" t="s">
        <v>290</v>
      </c>
    </row>
    <row r="253" spans="1:1" x14ac:dyDescent="0.3">
      <c r="A253" s="20" t="s">
        <v>291</v>
      </c>
    </row>
    <row r="254" spans="1:1" x14ac:dyDescent="0.3">
      <c r="A254" s="20" t="s">
        <v>292</v>
      </c>
    </row>
    <row r="255" spans="1:1" x14ac:dyDescent="0.3">
      <c r="A255" s="20" t="s">
        <v>293</v>
      </c>
    </row>
    <row r="256" spans="1:1" x14ac:dyDescent="0.3">
      <c r="A256" s="20" t="s">
        <v>294</v>
      </c>
    </row>
    <row r="257" spans="1:1" x14ac:dyDescent="0.3">
      <c r="A257" s="20" t="s">
        <v>295</v>
      </c>
    </row>
    <row r="258" spans="1:1" x14ac:dyDescent="0.3">
      <c r="A258" s="20" t="s">
        <v>296</v>
      </c>
    </row>
    <row r="259" spans="1:1" x14ac:dyDescent="0.3">
      <c r="A259" s="20" t="s">
        <v>297</v>
      </c>
    </row>
    <row r="260" spans="1:1" x14ac:dyDescent="0.3">
      <c r="A260" s="20" t="s">
        <v>298</v>
      </c>
    </row>
    <row r="261" spans="1:1" x14ac:dyDescent="0.3">
      <c r="A261" s="20" t="s">
        <v>299</v>
      </c>
    </row>
    <row r="262" spans="1:1" x14ac:dyDescent="0.3">
      <c r="A262" s="20" t="s">
        <v>300</v>
      </c>
    </row>
    <row r="263" spans="1:1" x14ac:dyDescent="0.3">
      <c r="A263" s="20" t="s">
        <v>301</v>
      </c>
    </row>
    <row r="264" spans="1:1" x14ac:dyDescent="0.3">
      <c r="A264" s="20" t="s">
        <v>302</v>
      </c>
    </row>
    <row r="265" spans="1:1" x14ac:dyDescent="0.3">
      <c r="A265" s="20" t="s">
        <v>303</v>
      </c>
    </row>
    <row r="266" spans="1:1" x14ac:dyDescent="0.3">
      <c r="A266" s="20" t="s">
        <v>304</v>
      </c>
    </row>
    <row r="267" spans="1:1" x14ac:dyDescent="0.3">
      <c r="A267" s="20" t="s">
        <v>305</v>
      </c>
    </row>
    <row r="268" spans="1:1" x14ac:dyDescent="0.3">
      <c r="A268" s="20" t="s">
        <v>306</v>
      </c>
    </row>
    <row r="269" spans="1:1" x14ac:dyDescent="0.3">
      <c r="A269" s="20" t="s">
        <v>307</v>
      </c>
    </row>
    <row r="270" spans="1:1" x14ac:dyDescent="0.3">
      <c r="A270" s="20" t="s">
        <v>308</v>
      </c>
    </row>
    <row r="271" spans="1:1" x14ac:dyDescent="0.3">
      <c r="A271" s="20" t="s">
        <v>309</v>
      </c>
    </row>
    <row r="272" spans="1:1" x14ac:dyDescent="0.3">
      <c r="A272" s="20" t="s">
        <v>310</v>
      </c>
    </row>
    <row r="273" spans="1:1" x14ac:dyDescent="0.3">
      <c r="A273" s="20" t="s">
        <v>311</v>
      </c>
    </row>
    <row r="274" spans="1:1" x14ac:dyDescent="0.3">
      <c r="A274" s="20" t="s">
        <v>312</v>
      </c>
    </row>
    <row r="275" spans="1:1" x14ac:dyDescent="0.3">
      <c r="A275" s="20" t="s">
        <v>313</v>
      </c>
    </row>
    <row r="276" spans="1:1" x14ac:dyDescent="0.3">
      <c r="A276" s="20" t="s">
        <v>314</v>
      </c>
    </row>
    <row r="277" spans="1:1" x14ac:dyDescent="0.3">
      <c r="A277" s="20" t="s">
        <v>315</v>
      </c>
    </row>
    <row r="278" spans="1:1" x14ac:dyDescent="0.3">
      <c r="A278" s="20" t="s">
        <v>316</v>
      </c>
    </row>
    <row r="279" spans="1:1" x14ac:dyDescent="0.3">
      <c r="A279" s="20" t="s">
        <v>317</v>
      </c>
    </row>
    <row r="280" spans="1:1" x14ac:dyDescent="0.3">
      <c r="A280" s="20" t="s">
        <v>318</v>
      </c>
    </row>
    <row r="281" spans="1:1" x14ac:dyDescent="0.3">
      <c r="A281" s="20" t="s">
        <v>319</v>
      </c>
    </row>
    <row r="282" spans="1:1" x14ac:dyDescent="0.3">
      <c r="A282" s="20" t="s">
        <v>320</v>
      </c>
    </row>
    <row r="283" spans="1:1" x14ac:dyDescent="0.3">
      <c r="A283" s="20" t="s">
        <v>321</v>
      </c>
    </row>
    <row r="284" spans="1:1" x14ac:dyDescent="0.3">
      <c r="A284" s="20" t="s">
        <v>322</v>
      </c>
    </row>
    <row r="285" spans="1:1" x14ac:dyDescent="0.3">
      <c r="A285" s="20" t="s">
        <v>323</v>
      </c>
    </row>
    <row r="286" spans="1:1" x14ac:dyDescent="0.3">
      <c r="A286" s="20" t="s">
        <v>324</v>
      </c>
    </row>
    <row r="287" spans="1:1" x14ac:dyDescent="0.3">
      <c r="A287" s="20" t="s">
        <v>325</v>
      </c>
    </row>
    <row r="288" spans="1:1" x14ac:dyDescent="0.3">
      <c r="A288" s="20" t="s">
        <v>326</v>
      </c>
    </row>
    <row r="289" spans="1:1" x14ac:dyDescent="0.3">
      <c r="A289" s="20" t="s">
        <v>327</v>
      </c>
    </row>
    <row r="290" spans="1:1" x14ac:dyDescent="0.3">
      <c r="A290" s="20" t="s">
        <v>328</v>
      </c>
    </row>
    <row r="291" spans="1:1" x14ac:dyDescent="0.3">
      <c r="A291" s="20" t="s">
        <v>329</v>
      </c>
    </row>
    <row r="292" spans="1:1" x14ac:dyDescent="0.3">
      <c r="A292" s="20" t="s">
        <v>330</v>
      </c>
    </row>
    <row r="293" spans="1:1" x14ac:dyDescent="0.3">
      <c r="A293" s="20" t="s">
        <v>331</v>
      </c>
    </row>
    <row r="294" spans="1:1" x14ac:dyDescent="0.3">
      <c r="A294" s="20" t="s">
        <v>332</v>
      </c>
    </row>
    <row r="295" spans="1:1" x14ac:dyDescent="0.3">
      <c r="A295" s="20" t="s">
        <v>333</v>
      </c>
    </row>
    <row r="296" spans="1:1" x14ac:dyDescent="0.3">
      <c r="A296" s="20" t="s">
        <v>334</v>
      </c>
    </row>
    <row r="297" spans="1:1" x14ac:dyDescent="0.3">
      <c r="A297" s="20" t="s">
        <v>335</v>
      </c>
    </row>
    <row r="298" spans="1:1" x14ac:dyDescent="0.3">
      <c r="A298" s="20" t="s">
        <v>336</v>
      </c>
    </row>
    <row r="299" spans="1:1" x14ac:dyDescent="0.3">
      <c r="A299" s="20" t="s">
        <v>337</v>
      </c>
    </row>
    <row r="300" spans="1:1" x14ac:dyDescent="0.3">
      <c r="A300" s="20" t="s">
        <v>338</v>
      </c>
    </row>
    <row r="301" spans="1:1" x14ac:dyDescent="0.3">
      <c r="A301" s="20" t="s">
        <v>339</v>
      </c>
    </row>
    <row r="302" spans="1:1" x14ac:dyDescent="0.3">
      <c r="A302" s="20" t="s">
        <v>340</v>
      </c>
    </row>
    <row r="303" spans="1:1" x14ac:dyDescent="0.3">
      <c r="A303" s="20" t="s">
        <v>341</v>
      </c>
    </row>
    <row r="304" spans="1:1" x14ac:dyDescent="0.3">
      <c r="A304" s="20" t="s">
        <v>342</v>
      </c>
    </row>
    <row r="305" spans="1:1" x14ac:dyDescent="0.3">
      <c r="A305" s="20" t="s">
        <v>343</v>
      </c>
    </row>
    <row r="306" spans="1:1" x14ac:dyDescent="0.3">
      <c r="A306" s="20" t="s">
        <v>344</v>
      </c>
    </row>
    <row r="307" spans="1:1" x14ac:dyDescent="0.3">
      <c r="A307" s="20" t="s">
        <v>345</v>
      </c>
    </row>
    <row r="308" spans="1:1" x14ac:dyDescent="0.3">
      <c r="A308" s="20" t="s">
        <v>346</v>
      </c>
    </row>
    <row r="309" spans="1:1" x14ac:dyDescent="0.3">
      <c r="A309" s="20" t="s">
        <v>347</v>
      </c>
    </row>
    <row r="310" spans="1:1" x14ac:dyDescent="0.3">
      <c r="A310" s="20" t="s">
        <v>348</v>
      </c>
    </row>
    <row r="311" spans="1:1" x14ac:dyDescent="0.3">
      <c r="A311" s="20" t="s">
        <v>349</v>
      </c>
    </row>
    <row r="312" spans="1:1" x14ac:dyDescent="0.3">
      <c r="A312" s="20" t="s">
        <v>350</v>
      </c>
    </row>
    <row r="313" spans="1:1" x14ac:dyDescent="0.3">
      <c r="A313" s="20" t="s">
        <v>351</v>
      </c>
    </row>
    <row r="314" spans="1:1" x14ac:dyDescent="0.3">
      <c r="A314" s="20" t="s">
        <v>352</v>
      </c>
    </row>
    <row r="315" spans="1:1" x14ac:dyDescent="0.3">
      <c r="A315" s="20" t="s">
        <v>353</v>
      </c>
    </row>
    <row r="316" spans="1:1" x14ac:dyDescent="0.3">
      <c r="A316" s="20" t="s">
        <v>354</v>
      </c>
    </row>
    <row r="317" spans="1:1" x14ac:dyDescent="0.3">
      <c r="A317" s="20" t="s">
        <v>355</v>
      </c>
    </row>
    <row r="318" spans="1:1" x14ac:dyDescent="0.3">
      <c r="A318" s="20" t="s">
        <v>356</v>
      </c>
    </row>
    <row r="319" spans="1:1" x14ac:dyDescent="0.3">
      <c r="A319" s="20" t="s">
        <v>357</v>
      </c>
    </row>
    <row r="320" spans="1:1" x14ac:dyDescent="0.3">
      <c r="A320" s="20" t="s">
        <v>358</v>
      </c>
    </row>
    <row r="321" spans="1:1" x14ac:dyDescent="0.3">
      <c r="A321" s="20" t="s">
        <v>359</v>
      </c>
    </row>
    <row r="322" spans="1:1" x14ac:dyDescent="0.3">
      <c r="A322" s="20" t="s">
        <v>360</v>
      </c>
    </row>
    <row r="323" spans="1:1" x14ac:dyDescent="0.3">
      <c r="A323" s="20" t="s">
        <v>361</v>
      </c>
    </row>
    <row r="324" spans="1:1" x14ac:dyDescent="0.3">
      <c r="A324" s="20" t="s">
        <v>362</v>
      </c>
    </row>
    <row r="325" spans="1:1" x14ac:dyDescent="0.3">
      <c r="A325" s="20" t="s">
        <v>363</v>
      </c>
    </row>
    <row r="326" spans="1:1" x14ac:dyDescent="0.3">
      <c r="A326" s="20" t="s">
        <v>364</v>
      </c>
    </row>
    <row r="327" spans="1:1" x14ac:dyDescent="0.3">
      <c r="A327" s="20" t="s">
        <v>365</v>
      </c>
    </row>
    <row r="328" spans="1:1" x14ac:dyDescent="0.3">
      <c r="A328" s="20" t="s">
        <v>366</v>
      </c>
    </row>
    <row r="329" spans="1:1" x14ac:dyDescent="0.3">
      <c r="A329" s="20" t="s">
        <v>367</v>
      </c>
    </row>
    <row r="330" spans="1:1" x14ac:dyDescent="0.3">
      <c r="A330" s="20" t="s">
        <v>368</v>
      </c>
    </row>
    <row r="331" spans="1:1" x14ac:dyDescent="0.3">
      <c r="A331" s="20" t="s">
        <v>369</v>
      </c>
    </row>
    <row r="332" spans="1:1" x14ac:dyDescent="0.3">
      <c r="A332" s="20" t="s">
        <v>370</v>
      </c>
    </row>
    <row r="333" spans="1:1" x14ac:dyDescent="0.3">
      <c r="A333" s="20" t="s">
        <v>371</v>
      </c>
    </row>
    <row r="334" spans="1:1" x14ac:dyDescent="0.3">
      <c r="A334" t="s">
        <v>372</v>
      </c>
    </row>
    <row r="336" spans="1:1" x14ac:dyDescent="0.3">
      <c r="A336" t="s">
        <v>373</v>
      </c>
    </row>
    <row r="337" spans="1:1" x14ac:dyDescent="0.3">
      <c r="A337" t="s">
        <v>374</v>
      </c>
    </row>
    <row r="338" spans="1:1" x14ac:dyDescent="0.3">
      <c r="A338" t="s">
        <v>375</v>
      </c>
    </row>
    <row r="339" spans="1:1" x14ac:dyDescent="0.3">
      <c r="A339" t="s">
        <v>376</v>
      </c>
    </row>
    <row r="340" spans="1:1" x14ac:dyDescent="0.3">
      <c r="A340" t="s">
        <v>377</v>
      </c>
    </row>
    <row r="341" spans="1:1" x14ac:dyDescent="0.3">
      <c r="A341" t="s">
        <v>378</v>
      </c>
    </row>
    <row r="342" spans="1:1" x14ac:dyDescent="0.3">
      <c r="A342" t="s">
        <v>379</v>
      </c>
    </row>
    <row r="343" spans="1:1" x14ac:dyDescent="0.3">
      <c r="A343" t="s">
        <v>380</v>
      </c>
    </row>
    <row r="344" spans="1:1" x14ac:dyDescent="0.3">
      <c r="A344" t="s">
        <v>381</v>
      </c>
    </row>
    <row r="345" spans="1:1" x14ac:dyDescent="0.3">
      <c r="A345" t="s">
        <v>382</v>
      </c>
    </row>
    <row r="346" spans="1:1" x14ac:dyDescent="0.3">
      <c r="A346" t="s">
        <v>383</v>
      </c>
    </row>
    <row r="347" spans="1:1" x14ac:dyDescent="0.3">
      <c r="A347" t="s">
        <v>384</v>
      </c>
    </row>
    <row r="348" spans="1:1" x14ac:dyDescent="0.3">
      <c r="A348" t="s">
        <v>385</v>
      </c>
    </row>
    <row r="349" spans="1:1" x14ac:dyDescent="0.3">
      <c r="A349" t="s">
        <v>386</v>
      </c>
    </row>
    <row r="351" spans="1:1" x14ac:dyDescent="0.3">
      <c r="A351" t="s">
        <v>387</v>
      </c>
    </row>
    <row r="352" spans="1:1" x14ac:dyDescent="0.3">
      <c r="A352" t="s">
        <v>388</v>
      </c>
    </row>
    <row r="353" spans="1:1" x14ac:dyDescent="0.3">
      <c r="A353" t="s">
        <v>389</v>
      </c>
    </row>
    <row r="354" spans="1:1" x14ac:dyDescent="0.3">
      <c r="A354" t="s">
        <v>390</v>
      </c>
    </row>
    <row r="355" spans="1:1" x14ac:dyDescent="0.3">
      <c r="A355" t="s">
        <v>391</v>
      </c>
    </row>
    <row r="356" spans="1:1" x14ac:dyDescent="0.3">
      <c r="A356" t="s">
        <v>392</v>
      </c>
    </row>
    <row r="357" spans="1:1" x14ac:dyDescent="0.3">
      <c r="A357" t="s">
        <v>393</v>
      </c>
    </row>
    <row r="358" spans="1:1" x14ac:dyDescent="0.3">
      <c r="A358" t="s">
        <v>394</v>
      </c>
    </row>
    <row r="359" spans="1:1" x14ac:dyDescent="0.3">
      <c r="A359" t="s">
        <v>395</v>
      </c>
    </row>
    <row r="360" spans="1:1" x14ac:dyDescent="0.3">
      <c r="A360" t="s">
        <v>396</v>
      </c>
    </row>
    <row r="361" spans="1:1" x14ac:dyDescent="0.3">
      <c r="A361" t="s">
        <v>397</v>
      </c>
    </row>
    <row r="362" spans="1:1" x14ac:dyDescent="0.3">
      <c r="A362" t="s">
        <v>398</v>
      </c>
    </row>
    <row r="363" spans="1:1" x14ac:dyDescent="0.3">
      <c r="A363" t="s">
        <v>399</v>
      </c>
    </row>
    <row r="364" spans="1:1" x14ac:dyDescent="0.3">
      <c r="A364" t="s">
        <v>400</v>
      </c>
    </row>
    <row r="365" spans="1:1" x14ac:dyDescent="0.3">
      <c r="A365" t="s">
        <v>393</v>
      </c>
    </row>
    <row r="366" spans="1:1" x14ac:dyDescent="0.3">
      <c r="A366" t="s">
        <v>401</v>
      </c>
    </row>
    <row r="367" spans="1:1" x14ac:dyDescent="0.3">
      <c r="A367" t="s">
        <v>402</v>
      </c>
    </row>
    <row r="368" spans="1:1" x14ac:dyDescent="0.3">
      <c r="A368" t="s">
        <v>403</v>
      </c>
    </row>
    <row r="369" spans="1:1" x14ac:dyDescent="0.3">
      <c r="A369" t="s">
        <v>404</v>
      </c>
    </row>
    <row r="370" spans="1:1" x14ac:dyDescent="0.3">
      <c r="A370" t="s">
        <v>405</v>
      </c>
    </row>
    <row r="371" spans="1:1" x14ac:dyDescent="0.3">
      <c r="A371" t="s">
        <v>406</v>
      </c>
    </row>
    <row r="372" spans="1:1" x14ac:dyDescent="0.3">
      <c r="A372" t="s">
        <v>407</v>
      </c>
    </row>
    <row r="373" spans="1:1" x14ac:dyDescent="0.3">
      <c r="A373" t="s">
        <v>393</v>
      </c>
    </row>
    <row r="374" spans="1:1" x14ac:dyDescent="0.3">
      <c r="A374" t="s">
        <v>408</v>
      </c>
    </row>
    <row r="375" spans="1:1" x14ac:dyDescent="0.3">
      <c r="A375" t="s">
        <v>409</v>
      </c>
    </row>
    <row r="376" spans="1:1" x14ac:dyDescent="0.3">
      <c r="A376" t="s">
        <v>410</v>
      </c>
    </row>
    <row r="377" spans="1:1" x14ac:dyDescent="0.3">
      <c r="A377" t="s">
        <v>411</v>
      </c>
    </row>
    <row r="378" spans="1:1" x14ac:dyDescent="0.3">
      <c r="A378" t="s">
        <v>412</v>
      </c>
    </row>
    <row r="379" spans="1:1" x14ac:dyDescent="0.3">
      <c r="A379" t="s">
        <v>413</v>
      </c>
    </row>
    <row r="380" spans="1:1" x14ac:dyDescent="0.3">
      <c r="A380" t="s">
        <v>414</v>
      </c>
    </row>
    <row r="381" spans="1:1" x14ac:dyDescent="0.3">
      <c r="A381" t="s">
        <v>393</v>
      </c>
    </row>
    <row r="382" spans="1:1" x14ac:dyDescent="0.3">
      <c r="A382" t="s">
        <v>415</v>
      </c>
    </row>
    <row r="383" spans="1:1" x14ac:dyDescent="0.3">
      <c r="A383" t="s">
        <v>416</v>
      </c>
    </row>
    <row r="384" spans="1:1" x14ac:dyDescent="0.3">
      <c r="A384" t="s">
        <v>417</v>
      </c>
    </row>
    <row r="385" spans="1:1" x14ac:dyDescent="0.3">
      <c r="A385" t="s">
        <v>418</v>
      </c>
    </row>
    <row r="386" spans="1:1" x14ac:dyDescent="0.3">
      <c r="A386" t="s">
        <v>419</v>
      </c>
    </row>
    <row r="387" spans="1:1" x14ac:dyDescent="0.3">
      <c r="A387" t="s">
        <v>420</v>
      </c>
    </row>
    <row r="388" spans="1:1" x14ac:dyDescent="0.3">
      <c r="A388" t="s">
        <v>421</v>
      </c>
    </row>
    <row r="389" spans="1:1" x14ac:dyDescent="0.3">
      <c r="A389" t="s">
        <v>393</v>
      </c>
    </row>
    <row r="390" spans="1:1" x14ac:dyDescent="0.3">
      <c r="A390" t="s">
        <v>422</v>
      </c>
    </row>
    <row r="391" spans="1:1" x14ac:dyDescent="0.3">
      <c r="A391" t="s">
        <v>423</v>
      </c>
    </row>
    <row r="392" spans="1:1" x14ac:dyDescent="0.3">
      <c r="A392" t="s">
        <v>424</v>
      </c>
    </row>
    <row r="393" spans="1:1" x14ac:dyDescent="0.3">
      <c r="A393" t="s">
        <v>425</v>
      </c>
    </row>
    <row r="394" spans="1:1" x14ac:dyDescent="0.3">
      <c r="A394" t="s">
        <v>426</v>
      </c>
    </row>
    <row r="395" spans="1:1" x14ac:dyDescent="0.3">
      <c r="A395" t="s">
        <v>427</v>
      </c>
    </row>
    <row r="396" spans="1:1" x14ac:dyDescent="0.3">
      <c r="A396" t="s">
        <v>428</v>
      </c>
    </row>
    <row r="397" spans="1:1" x14ac:dyDescent="0.3">
      <c r="A397" t="s">
        <v>393</v>
      </c>
    </row>
    <row r="398" spans="1:1" x14ac:dyDescent="0.3">
      <c r="A398" t="s">
        <v>429</v>
      </c>
    </row>
    <row r="399" spans="1:1" x14ac:dyDescent="0.3">
      <c r="A399" t="s">
        <v>430</v>
      </c>
    </row>
    <row r="400" spans="1:1" x14ac:dyDescent="0.3">
      <c r="A400" t="s">
        <v>431</v>
      </c>
    </row>
    <row r="401" spans="1:1" x14ac:dyDescent="0.3">
      <c r="A401" t="s">
        <v>432</v>
      </c>
    </row>
    <row r="402" spans="1:1" x14ac:dyDescent="0.3">
      <c r="A402" t="s">
        <v>433</v>
      </c>
    </row>
    <row r="403" spans="1:1" x14ac:dyDescent="0.3">
      <c r="A403" t="s">
        <v>434</v>
      </c>
    </row>
    <row r="404" spans="1:1" x14ac:dyDescent="0.3">
      <c r="A404" t="s">
        <v>435</v>
      </c>
    </row>
    <row r="405" spans="1:1" x14ac:dyDescent="0.3">
      <c r="A405" t="s">
        <v>393</v>
      </c>
    </row>
    <row r="406" spans="1:1" x14ac:dyDescent="0.3">
      <c r="A406" t="s">
        <v>436</v>
      </c>
    </row>
    <row r="407" spans="1:1" x14ac:dyDescent="0.3">
      <c r="A407" t="s">
        <v>437</v>
      </c>
    </row>
    <row r="408" spans="1:1" x14ac:dyDescent="0.3">
      <c r="A408" t="s">
        <v>438</v>
      </c>
    </row>
    <row r="409" spans="1:1" x14ac:dyDescent="0.3">
      <c r="A409" t="s">
        <v>439</v>
      </c>
    </row>
    <row r="410" spans="1:1" x14ac:dyDescent="0.3">
      <c r="A410" t="s">
        <v>440</v>
      </c>
    </row>
    <row r="411" spans="1:1" x14ac:dyDescent="0.3">
      <c r="A411" t="s">
        <v>441</v>
      </c>
    </row>
    <row r="412" spans="1:1" x14ac:dyDescent="0.3">
      <c r="A412" t="s">
        <v>442</v>
      </c>
    </row>
    <row r="413" spans="1:1" x14ac:dyDescent="0.3">
      <c r="A413" t="s">
        <v>393</v>
      </c>
    </row>
    <row r="414" spans="1:1" x14ac:dyDescent="0.3">
      <c r="A414" t="s">
        <v>443</v>
      </c>
    </row>
    <row r="415" spans="1:1" x14ac:dyDescent="0.3">
      <c r="A415" t="s">
        <v>444</v>
      </c>
    </row>
    <row r="416" spans="1:1" x14ac:dyDescent="0.3">
      <c r="A416" t="s">
        <v>445</v>
      </c>
    </row>
    <row r="417" spans="1:1" x14ac:dyDescent="0.3">
      <c r="A417" t="s">
        <v>446</v>
      </c>
    </row>
    <row r="418" spans="1:1" x14ac:dyDescent="0.3">
      <c r="A418" t="s">
        <v>447</v>
      </c>
    </row>
    <row r="419" spans="1:1" x14ac:dyDescent="0.3">
      <c r="A419" t="s">
        <v>448</v>
      </c>
    </row>
    <row r="420" spans="1:1" x14ac:dyDescent="0.3">
      <c r="A420" t="s">
        <v>449</v>
      </c>
    </row>
    <row r="421" spans="1:1" x14ac:dyDescent="0.3">
      <c r="A421" t="s">
        <v>393</v>
      </c>
    </row>
    <row r="422" spans="1:1" x14ac:dyDescent="0.3">
      <c r="A422" t="s">
        <v>450</v>
      </c>
    </row>
    <row r="423" spans="1:1" x14ac:dyDescent="0.3">
      <c r="A423" t="s">
        <v>451</v>
      </c>
    </row>
    <row r="424" spans="1:1" x14ac:dyDescent="0.3">
      <c r="A424" t="s">
        <v>452</v>
      </c>
    </row>
    <row r="425" spans="1:1" x14ac:dyDescent="0.3">
      <c r="A425" t="s">
        <v>453</v>
      </c>
    </row>
    <row r="426" spans="1:1" x14ac:dyDescent="0.3">
      <c r="A426" t="s">
        <v>454</v>
      </c>
    </row>
    <row r="427" spans="1:1" x14ac:dyDescent="0.3">
      <c r="A427" t="s">
        <v>455</v>
      </c>
    </row>
    <row r="428" spans="1:1" x14ac:dyDescent="0.3">
      <c r="A428" t="s">
        <v>456</v>
      </c>
    </row>
    <row r="429" spans="1:1" x14ac:dyDescent="0.3">
      <c r="A429" t="s">
        <v>393</v>
      </c>
    </row>
    <row r="430" spans="1:1" x14ac:dyDescent="0.3">
      <c r="A430" t="s">
        <v>457</v>
      </c>
    </row>
    <row r="431" spans="1:1" x14ac:dyDescent="0.3">
      <c r="A431" t="s">
        <v>458</v>
      </c>
    </row>
    <row r="432" spans="1:1" x14ac:dyDescent="0.3">
      <c r="A432" t="s">
        <v>459</v>
      </c>
    </row>
    <row r="433" spans="1:1" x14ac:dyDescent="0.3">
      <c r="A433" t="s">
        <v>460</v>
      </c>
    </row>
    <row r="434" spans="1:1" x14ac:dyDescent="0.3">
      <c r="A434" t="s">
        <v>461</v>
      </c>
    </row>
    <row r="435" spans="1:1" x14ac:dyDescent="0.3">
      <c r="A435" t="s">
        <v>462</v>
      </c>
    </row>
    <row r="436" spans="1:1" x14ac:dyDescent="0.3">
      <c r="A436" t="s">
        <v>463</v>
      </c>
    </row>
    <row r="437" spans="1:1" x14ac:dyDescent="0.3">
      <c r="A437" t="s">
        <v>393</v>
      </c>
    </row>
    <row r="438" spans="1:1" x14ac:dyDescent="0.3">
      <c r="A438" t="s">
        <v>464</v>
      </c>
    </row>
    <row r="439" spans="1:1" x14ac:dyDescent="0.3">
      <c r="A439" t="s">
        <v>465</v>
      </c>
    </row>
    <row r="440" spans="1:1" x14ac:dyDescent="0.3">
      <c r="A440" t="s">
        <v>466</v>
      </c>
    </row>
    <row r="441" spans="1:1" x14ac:dyDescent="0.3">
      <c r="A441" t="s">
        <v>467</v>
      </c>
    </row>
    <row r="442" spans="1:1" x14ac:dyDescent="0.3">
      <c r="A442" t="s">
        <v>468</v>
      </c>
    </row>
    <row r="443" spans="1:1" x14ac:dyDescent="0.3">
      <c r="A443" t="s">
        <v>469</v>
      </c>
    </row>
    <row r="444" spans="1:1" x14ac:dyDescent="0.3">
      <c r="A444" t="s">
        <v>470</v>
      </c>
    </row>
    <row r="445" spans="1:1" x14ac:dyDescent="0.3">
      <c r="A445" t="s">
        <v>393</v>
      </c>
    </row>
    <row r="446" spans="1:1" x14ac:dyDescent="0.3">
      <c r="A446" t="s">
        <v>471</v>
      </c>
    </row>
    <row r="447" spans="1:1" x14ac:dyDescent="0.3">
      <c r="A447" t="s">
        <v>472</v>
      </c>
    </row>
    <row r="448" spans="1:1" x14ac:dyDescent="0.3">
      <c r="A448" t="s">
        <v>473</v>
      </c>
    </row>
    <row r="449" spans="1:1" x14ac:dyDescent="0.3">
      <c r="A449" t="s">
        <v>474</v>
      </c>
    </row>
    <row r="450" spans="1:1" x14ac:dyDescent="0.3">
      <c r="A450" t="s">
        <v>475</v>
      </c>
    </row>
    <row r="451" spans="1:1" x14ac:dyDescent="0.3">
      <c r="A451" t="s">
        <v>476</v>
      </c>
    </row>
    <row r="452" spans="1:1" x14ac:dyDescent="0.3">
      <c r="A452" t="s">
        <v>477</v>
      </c>
    </row>
    <row r="453" spans="1:1" x14ac:dyDescent="0.3">
      <c r="A453" t="s">
        <v>393</v>
      </c>
    </row>
    <row r="454" spans="1:1" x14ac:dyDescent="0.3">
      <c r="A454" t="s">
        <v>478</v>
      </c>
    </row>
    <row r="455" spans="1:1" x14ac:dyDescent="0.3">
      <c r="A455" t="s">
        <v>479</v>
      </c>
    </row>
    <row r="456" spans="1:1" x14ac:dyDescent="0.3">
      <c r="A456" t="s">
        <v>480</v>
      </c>
    </row>
    <row r="457" spans="1:1" x14ac:dyDescent="0.3">
      <c r="A457" t="s">
        <v>481</v>
      </c>
    </row>
    <row r="458" spans="1:1" x14ac:dyDescent="0.3">
      <c r="A458" t="s">
        <v>482</v>
      </c>
    </row>
    <row r="459" spans="1:1" x14ac:dyDescent="0.3">
      <c r="A459" t="s">
        <v>483</v>
      </c>
    </row>
    <row r="460" spans="1:1" x14ac:dyDescent="0.3">
      <c r="A460" t="s">
        <v>484</v>
      </c>
    </row>
    <row r="461" spans="1:1" x14ac:dyDescent="0.3">
      <c r="A461" t="s">
        <v>383</v>
      </c>
    </row>
    <row r="462" spans="1:1" x14ac:dyDescent="0.3">
      <c r="A462" t="s">
        <v>485</v>
      </c>
    </row>
    <row r="463" spans="1:1" x14ac:dyDescent="0.3">
      <c r="A463" t="s">
        <v>486</v>
      </c>
    </row>
    <row r="464" spans="1:1" x14ac:dyDescent="0.3">
      <c r="A464" t="s">
        <v>487</v>
      </c>
    </row>
    <row r="466" spans="1:1" x14ac:dyDescent="0.3">
      <c r="A466" t="s">
        <v>488</v>
      </c>
    </row>
    <row r="467" spans="1:1" x14ac:dyDescent="0.3">
      <c r="A467" t="s">
        <v>489</v>
      </c>
    </row>
    <row r="468" spans="1:1" x14ac:dyDescent="0.3">
      <c r="A468" t="s">
        <v>490</v>
      </c>
    </row>
    <row r="469" spans="1:1" x14ac:dyDescent="0.3">
      <c r="A469" t="s">
        <v>491</v>
      </c>
    </row>
    <row r="470" spans="1:1" x14ac:dyDescent="0.3">
      <c r="A470" t="s">
        <v>492</v>
      </c>
    </row>
    <row r="471" spans="1:1" x14ac:dyDescent="0.3">
      <c r="A471" t="s">
        <v>493</v>
      </c>
    </row>
    <row r="472" spans="1:1" x14ac:dyDescent="0.3">
      <c r="A472" t="s">
        <v>494</v>
      </c>
    </row>
    <row r="473" spans="1:1" x14ac:dyDescent="0.3">
      <c r="A473" t="s">
        <v>495</v>
      </c>
    </row>
    <row r="474" spans="1:1" x14ac:dyDescent="0.3">
      <c r="A474" t="s">
        <v>496</v>
      </c>
    </row>
    <row r="475" spans="1:1" x14ac:dyDescent="0.3">
      <c r="A475" t="s">
        <v>497</v>
      </c>
    </row>
    <row r="476" spans="1:1" x14ac:dyDescent="0.3">
      <c r="A476" t="s">
        <v>498</v>
      </c>
    </row>
    <row r="477" spans="1:1" x14ac:dyDescent="0.3">
      <c r="A477" t="s">
        <v>499</v>
      </c>
    </row>
    <row r="478" spans="1:1" x14ac:dyDescent="0.3">
      <c r="A478" t="s">
        <v>500</v>
      </c>
    </row>
    <row r="479" spans="1:1" x14ac:dyDescent="0.3">
      <c r="A479" t="s">
        <v>501</v>
      </c>
    </row>
    <row r="480" spans="1:1" x14ac:dyDescent="0.3">
      <c r="A480" t="s">
        <v>494</v>
      </c>
    </row>
    <row r="481" spans="1:1" x14ac:dyDescent="0.3">
      <c r="A481" t="s">
        <v>495</v>
      </c>
    </row>
    <row r="482" spans="1:1" x14ac:dyDescent="0.3">
      <c r="A482" t="s">
        <v>496</v>
      </c>
    </row>
    <row r="483" spans="1:1" x14ac:dyDescent="0.3">
      <c r="A483" t="s">
        <v>497</v>
      </c>
    </row>
    <row r="484" spans="1:1" x14ac:dyDescent="0.3">
      <c r="A484" t="s">
        <v>498</v>
      </c>
    </row>
    <row r="485" spans="1:1" x14ac:dyDescent="0.3">
      <c r="A485" t="s">
        <v>499</v>
      </c>
    </row>
    <row r="486" spans="1:1" x14ac:dyDescent="0.3">
      <c r="A486" t="s">
        <v>500</v>
      </c>
    </row>
    <row r="487" spans="1:1" x14ac:dyDescent="0.3">
      <c r="A487" t="s">
        <v>502</v>
      </c>
    </row>
    <row r="488" spans="1:1" x14ac:dyDescent="0.3">
      <c r="A488" t="s">
        <v>494</v>
      </c>
    </row>
    <row r="489" spans="1:1" x14ac:dyDescent="0.3">
      <c r="A489" t="s">
        <v>495</v>
      </c>
    </row>
    <row r="490" spans="1:1" x14ac:dyDescent="0.3">
      <c r="A490" t="s">
        <v>496</v>
      </c>
    </row>
    <row r="491" spans="1:1" x14ac:dyDescent="0.3">
      <c r="A491" t="s">
        <v>497</v>
      </c>
    </row>
    <row r="492" spans="1:1" x14ac:dyDescent="0.3">
      <c r="A492" t="s">
        <v>498</v>
      </c>
    </row>
    <row r="493" spans="1:1" x14ac:dyDescent="0.3">
      <c r="A493" t="s">
        <v>499</v>
      </c>
    </row>
    <row r="494" spans="1:1" x14ac:dyDescent="0.3">
      <c r="A494" t="s">
        <v>500</v>
      </c>
    </row>
    <row r="495" spans="1:1" x14ac:dyDescent="0.3">
      <c r="A495" t="s">
        <v>503</v>
      </c>
    </row>
    <row r="496" spans="1:1" x14ac:dyDescent="0.3">
      <c r="A496" t="s">
        <v>494</v>
      </c>
    </row>
    <row r="497" spans="1:1" x14ac:dyDescent="0.3">
      <c r="A497" t="s">
        <v>495</v>
      </c>
    </row>
    <row r="498" spans="1:1" x14ac:dyDescent="0.3">
      <c r="A498" t="s">
        <v>496</v>
      </c>
    </row>
    <row r="499" spans="1:1" x14ac:dyDescent="0.3">
      <c r="A499" t="s">
        <v>497</v>
      </c>
    </row>
    <row r="500" spans="1:1" x14ac:dyDescent="0.3">
      <c r="A500" t="s">
        <v>498</v>
      </c>
    </row>
    <row r="501" spans="1:1" x14ac:dyDescent="0.3">
      <c r="A501" t="s">
        <v>499</v>
      </c>
    </row>
    <row r="502" spans="1:1" x14ac:dyDescent="0.3">
      <c r="A502" t="s">
        <v>500</v>
      </c>
    </row>
    <row r="503" spans="1:1" x14ac:dyDescent="0.3">
      <c r="A503" t="s">
        <v>504</v>
      </c>
    </row>
    <row r="504" spans="1:1" x14ac:dyDescent="0.3">
      <c r="A504" t="s">
        <v>494</v>
      </c>
    </row>
    <row r="505" spans="1:1" x14ac:dyDescent="0.3">
      <c r="A505" t="s">
        <v>495</v>
      </c>
    </row>
    <row r="506" spans="1:1" x14ac:dyDescent="0.3">
      <c r="A506" t="s">
        <v>496</v>
      </c>
    </row>
    <row r="507" spans="1:1" x14ac:dyDescent="0.3">
      <c r="A507" t="s">
        <v>497</v>
      </c>
    </row>
    <row r="508" spans="1:1" x14ac:dyDescent="0.3">
      <c r="A508" t="s">
        <v>498</v>
      </c>
    </row>
    <row r="509" spans="1:1" x14ac:dyDescent="0.3">
      <c r="A509" t="s">
        <v>505</v>
      </c>
    </row>
    <row r="510" spans="1:1" x14ac:dyDescent="0.3">
      <c r="A510" t="s">
        <v>500</v>
      </c>
    </row>
    <row r="511" spans="1:1" x14ac:dyDescent="0.3">
      <c r="A511" t="s">
        <v>506</v>
      </c>
    </row>
    <row r="512" spans="1:1" x14ac:dyDescent="0.3">
      <c r="A512" t="s">
        <v>494</v>
      </c>
    </row>
    <row r="513" spans="1:1" x14ac:dyDescent="0.3">
      <c r="A513" t="s">
        <v>495</v>
      </c>
    </row>
    <row r="514" spans="1:1" x14ac:dyDescent="0.3">
      <c r="A514" t="s">
        <v>496</v>
      </c>
    </row>
    <row r="515" spans="1:1" x14ac:dyDescent="0.3">
      <c r="A515" t="s">
        <v>497</v>
      </c>
    </row>
    <row r="516" spans="1:1" x14ac:dyDescent="0.3">
      <c r="A516" t="s">
        <v>498</v>
      </c>
    </row>
    <row r="517" spans="1:1" x14ac:dyDescent="0.3">
      <c r="A517" t="s">
        <v>499</v>
      </c>
    </row>
    <row r="518" spans="1:1" x14ac:dyDescent="0.3">
      <c r="A518" t="s">
        <v>500</v>
      </c>
    </row>
    <row r="519" spans="1:1" x14ac:dyDescent="0.3">
      <c r="A519" t="s">
        <v>507</v>
      </c>
    </row>
    <row r="520" spans="1:1" x14ac:dyDescent="0.3">
      <c r="A520" t="s">
        <v>494</v>
      </c>
    </row>
    <row r="521" spans="1:1" x14ac:dyDescent="0.3">
      <c r="A521" t="s">
        <v>495</v>
      </c>
    </row>
    <row r="522" spans="1:1" x14ac:dyDescent="0.3">
      <c r="A522" t="s">
        <v>496</v>
      </c>
    </row>
    <row r="523" spans="1:1" x14ac:dyDescent="0.3">
      <c r="A523" t="s">
        <v>497</v>
      </c>
    </row>
    <row r="524" spans="1:1" x14ac:dyDescent="0.3">
      <c r="A524" t="s">
        <v>498</v>
      </c>
    </row>
    <row r="525" spans="1:1" x14ac:dyDescent="0.3">
      <c r="A525" t="s">
        <v>499</v>
      </c>
    </row>
    <row r="526" spans="1:1" x14ac:dyDescent="0.3">
      <c r="A526" t="s">
        <v>500</v>
      </c>
    </row>
    <row r="527" spans="1:1" x14ac:dyDescent="0.3">
      <c r="A527" t="s">
        <v>508</v>
      </c>
    </row>
    <row r="528" spans="1:1" x14ac:dyDescent="0.3">
      <c r="A528" t="s">
        <v>494</v>
      </c>
    </row>
    <row r="529" spans="1:1" x14ac:dyDescent="0.3">
      <c r="A529" t="s">
        <v>495</v>
      </c>
    </row>
    <row r="530" spans="1:1" x14ac:dyDescent="0.3">
      <c r="A530" t="s">
        <v>496</v>
      </c>
    </row>
    <row r="531" spans="1:1" x14ac:dyDescent="0.3">
      <c r="A531" t="s">
        <v>497</v>
      </c>
    </row>
    <row r="532" spans="1:1" x14ac:dyDescent="0.3">
      <c r="A532" t="s">
        <v>498</v>
      </c>
    </row>
    <row r="533" spans="1:1" x14ac:dyDescent="0.3">
      <c r="A533" t="s">
        <v>499</v>
      </c>
    </row>
    <row r="534" spans="1:1" x14ac:dyDescent="0.3">
      <c r="A534" t="s">
        <v>500</v>
      </c>
    </row>
    <row r="535" spans="1:1" x14ac:dyDescent="0.3">
      <c r="A535" t="s">
        <v>509</v>
      </c>
    </row>
    <row r="536" spans="1:1" x14ac:dyDescent="0.3">
      <c r="A536" t="s">
        <v>494</v>
      </c>
    </row>
    <row r="537" spans="1:1" x14ac:dyDescent="0.3">
      <c r="A537" t="s">
        <v>495</v>
      </c>
    </row>
    <row r="538" spans="1:1" x14ac:dyDescent="0.3">
      <c r="A538" t="s">
        <v>496</v>
      </c>
    </row>
    <row r="539" spans="1:1" x14ac:dyDescent="0.3">
      <c r="A539" t="s">
        <v>497</v>
      </c>
    </row>
    <row r="540" spans="1:1" x14ac:dyDescent="0.3">
      <c r="A540" t="s">
        <v>498</v>
      </c>
    </row>
    <row r="541" spans="1:1" x14ac:dyDescent="0.3">
      <c r="A541" t="s">
        <v>499</v>
      </c>
    </row>
    <row r="542" spans="1:1" x14ac:dyDescent="0.3">
      <c r="A542" t="s">
        <v>500</v>
      </c>
    </row>
    <row r="543" spans="1:1" x14ac:dyDescent="0.3">
      <c r="A543" t="s">
        <v>510</v>
      </c>
    </row>
    <row r="544" spans="1:1" x14ac:dyDescent="0.3">
      <c r="A544" t="s">
        <v>494</v>
      </c>
    </row>
    <row r="545" spans="1:1" x14ac:dyDescent="0.3">
      <c r="A545" t="s">
        <v>495</v>
      </c>
    </row>
    <row r="546" spans="1:1" x14ac:dyDescent="0.3">
      <c r="A546" t="s">
        <v>496</v>
      </c>
    </row>
    <row r="547" spans="1:1" x14ac:dyDescent="0.3">
      <c r="A547" t="s">
        <v>497</v>
      </c>
    </row>
    <row r="548" spans="1:1" x14ac:dyDescent="0.3">
      <c r="A548" t="s">
        <v>498</v>
      </c>
    </row>
    <row r="549" spans="1:1" x14ac:dyDescent="0.3">
      <c r="A549" t="s">
        <v>499</v>
      </c>
    </row>
    <row r="550" spans="1:1" x14ac:dyDescent="0.3">
      <c r="A550" t="s">
        <v>500</v>
      </c>
    </row>
    <row r="551" spans="1:1" x14ac:dyDescent="0.3">
      <c r="A551" t="s">
        <v>511</v>
      </c>
    </row>
    <row r="552" spans="1:1" x14ac:dyDescent="0.3">
      <c r="A552" t="s">
        <v>494</v>
      </c>
    </row>
    <row r="553" spans="1:1" x14ac:dyDescent="0.3">
      <c r="A553" t="s">
        <v>495</v>
      </c>
    </row>
    <row r="554" spans="1:1" x14ac:dyDescent="0.3">
      <c r="A554" t="s">
        <v>496</v>
      </c>
    </row>
    <row r="555" spans="1:1" x14ac:dyDescent="0.3">
      <c r="A555" t="s">
        <v>497</v>
      </c>
    </row>
    <row r="556" spans="1:1" x14ac:dyDescent="0.3">
      <c r="A556" t="s">
        <v>498</v>
      </c>
    </row>
    <row r="557" spans="1:1" x14ac:dyDescent="0.3">
      <c r="A557" t="s">
        <v>499</v>
      </c>
    </row>
    <row r="558" spans="1:1" x14ac:dyDescent="0.3">
      <c r="A558" t="s">
        <v>500</v>
      </c>
    </row>
    <row r="559" spans="1:1" x14ac:dyDescent="0.3">
      <c r="A559" t="s">
        <v>512</v>
      </c>
    </row>
    <row r="560" spans="1:1" x14ac:dyDescent="0.3">
      <c r="A560" t="s">
        <v>494</v>
      </c>
    </row>
    <row r="561" spans="1:1" x14ac:dyDescent="0.3">
      <c r="A561" t="s">
        <v>495</v>
      </c>
    </row>
    <row r="562" spans="1:1" x14ac:dyDescent="0.3">
      <c r="A562" t="s">
        <v>496</v>
      </c>
    </row>
    <row r="563" spans="1:1" x14ac:dyDescent="0.3">
      <c r="A563" t="s">
        <v>497</v>
      </c>
    </row>
    <row r="564" spans="1:1" x14ac:dyDescent="0.3">
      <c r="A564" t="s">
        <v>498</v>
      </c>
    </row>
    <row r="565" spans="1:1" x14ac:dyDescent="0.3">
      <c r="A565" t="s">
        <v>499</v>
      </c>
    </row>
    <row r="566" spans="1:1" x14ac:dyDescent="0.3">
      <c r="A566" t="s">
        <v>513</v>
      </c>
    </row>
    <row r="567" spans="1:1" x14ac:dyDescent="0.3">
      <c r="A567" t="s">
        <v>491</v>
      </c>
    </row>
    <row r="568" spans="1:1" x14ac:dyDescent="0.3">
      <c r="A568" t="s">
        <v>514</v>
      </c>
    </row>
    <row r="569" spans="1:1" x14ac:dyDescent="0.3">
      <c r="A569" t="s">
        <v>515</v>
      </c>
    </row>
    <row r="570" spans="1:1" x14ac:dyDescent="0.3">
      <c r="A570" t="s">
        <v>516</v>
      </c>
    </row>
    <row r="571" spans="1:1" x14ac:dyDescent="0.3">
      <c r="A571" t="s">
        <v>517</v>
      </c>
    </row>
    <row r="572" spans="1:1" x14ac:dyDescent="0.3">
      <c r="A572" t="s">
        <v>518</v>
      </c>
    </row>
    <row r="573" spans="1:1" x14ac:dyDescent="0.3">
      <c r="A573" t="s">
        <v>519</v>
      </c>
    </row>
    <row r="574" spans="1:1" x14ac:dyDescent="0.3">
      <c r="A574" t="s">
        <v>520</v>
      </c>
    </row>
    <row r="575" spans="1:1" x14ac:dyDescent="0.3">
      <c r="A575" t="s">
        <v>491</v>
      </c>
    </row>
    <row r="576" spans="1:1" x14ac:dyDescent="0.3">
      <c r="A576" t="s">
        <v>521</v>
      </c>
    </row>
    <row r="577" spans="1:1" x14ac:dyDescent="0.3">
      <c r="A577" t="s">
        <v>515</v>
      </c>
    </row>
    <row r="578" spans="1:1" x14ac:dyDescent="0.3">
      <c r="A578" t="s">
        <v>516</v>
      </c>
    </row>
    <row r="579" spans="1:1" x14ac:dyDescent="0.3">
      <c r="A579" t="s">
        <v>517</v>
      </c>
    </row>
    <row r="580" spans="1:1" x14ac:dyDescent="0.3">
      <c r="A580" t="s">
        <v>518</v>
      </c>
    </row>
    <row r="581" spans="1:1" x14ac:dyDescent="0.3">
      <c r="A581" t="s">
        <v>519</v>
      </c>
    </row>
    <row r="582" spans="1:1" x14ac:dyDescent="0.3">
      <c r="A582" t="s">
        <v>520</v>
      </c>
    </row>
    <row r="583" spans="1:1" x14ac:dyDescent="0.3">
      <c r="A583" t="s">
        <v>491</v>
      </c>
    </row>
    <row r="584" spans="1:1" x14ac:dyDescent="0.3">
      <c r="A584" t="s">
        <v>522</v>
      </c>
    </row>
    <row r="585" spans="1:1" x14ac:dyDescent="0.3">
      <c r="A585" t="s">
        <v>515</v>
      </c>
    </row>
    <row r="586" spans="1:1" x14ac:dyDescent="0.3">
      <c r="A586" t="s">
        <v>516</v>
      </c>
    </row>
    <row r="587" spans="1:1" x14ac:dyDescent="0.3">
      <c r="A587" t="s">
        <v>517</v>
      </c>
    </row>
    <row r="588" spans="1:1" x14ac:dyDescent="0.3">
      <c r="A588" t="s">
        <v>518</v>
      </c>
    </row>
    <row r="589" spans="1:1" x14ac:dyDescent="0.3">
      <c r="A589" t="s">
        <v>519</v>
      </c>
    </row>
    <row r="590" spans="1:1" x14ac:dyDescent="0.3">
      <c r="A590" t="s">
        <v>520</v>
      </c>
    </row>
    <row r="591" spans="1:1" x14ac:dyDescent="0.3">
      <c r="A591" t="s">
        <v>491</v>
      </c>
    </row>
    <row r="592" spans="1:1" x14ac:dyDescent="0.3">
      <c r="A592" t="s">
        <v>523</v>
      </c>
    </row>
    <row r="593" spans="1:1" x14ac:dyDescent="0.3">
      <c r="A593" t="s">
        <v>515</v>
      </c>
    </row>
    <row r="594" spans="1:1" x14ac:dyDescent="0.3">
      <c r="A594" t="s">
        <v>516</v>
      </c>
    </row>
    <row r="595" spans="1:1" x14ac:dyDescent="0.3">
      <c r="A595" t="s">
        <v>517</v>
      </c>
    </row>
    <row r="596" spans="1:1" x14ac:dyDescent="0.3">
      <c r="A596" t="s">
        <v>518</v>
      </c>
    </row>
    <row r="597" spans="1:1" x14ac:dyDescent="0.3">
      <c r="A597" t="s">
        <v>519</v>
      </c>
    </row>
    <row r="598" spans="1:1" x14ac:dyDescent="0.3">
      <c r="A598" t="s">
        <v>520</v>
      </c>
    </row>
    <row r="599" spans="1:1" x14ac:dyDescent="0.3">
      <c r="A599" t="s">
        <v>491</v>
      </c>
    </row>
    <row r="600" spans="1:1" x14ac:dyDescent="0.3">
      <c r="A600" t="s">
        <v>524</v>
      </c>
    </row>
    <row r="601" spans="1:1" x14ac:dyDescent="0.3">
      <c r="A601" t="s">
        <v>515</v>
      </c>
    </row>
    <row r="602" spans="1:1" x14ac:dyDescent="0.3">
      <c r="A602" t="s">
        <v>516</v>
      </c>
    </row>
    <row r="603" spans="1:1" x14ac:dyDescent="0.3">
      <c r="A603" t="s">
        <v>517</v>
      </c>
    </row>
    <row r="604" spans="1:1" x14ac:dyDescent="0.3">
      <c r="A604" t="s">
        <v>518</v>
      </c>
    </row>
    <row r="605" spans="1:1" x14ac:dyDescent="0.3">
      <c r="A605" t="s">
        <v>519</v>
      </c>
    </row>
    <row r="606" spans="1:1" x14ac:dyDescent="0.3">
      <c r="A606" t="s">
        <v>520</v>
      </c>
    </row>
    <row r="607" spans="1:1" x14ac:dyDescent="0.3">
      <c r="A607" t="s">
        <v>491</v>
      </c>
    </row>
    <row r="608" spans="1:1" x14ac:dyDescent="0.3">
      <c r="A608" t="s">
        <v>525</v>
      </c>
    </row>
    <row r="609" spans="1:1" x14ac:dyDescent="0.3">
      <c r="A609" t="s">
        <v>515</v>
      </c>
    </row>
    <row r="610" spans="1:1" x14ac:dyDescent="0.3">
      <c r="A610" t="s">
        <v>516</v>
      </c>
    </row>
    <row r="611" spans="1:1" x14ac:dyDescent="0.3">
      <c r="A611" t="s">
        <v>517</v>
      </c>
    </row>
    <row r="612" spans="1:1" x14ac:dyDescent="0.3">
      <c r="A612" t="s">
        <v>518</v>
      </c>
    </row>
    <row r="613" spans="1:1" x14ac:dyDescent="0.3">
      <c r="A613" t="s">
        <v>519</v>
      </c>
    </row>
    <row r="614" spans="1:1" x14ac:dyDescent="0.3">
      <c r="A614" t="s">
        <v>520</v>
      </c>
    </row>
    <row r="615" spans="1:1" x14ac:dyDescent="0.3">
      <c r="A615" t="s">
        <v>491</v>
      </c>
    </row>
    <row r="616" spans="1:1" x14ac:dyDescent="0.3">
      <c r="A616" t="s">
        <v>526</v>
      </c>
    </row>
    <row r="617" spans="1:1" x14ac:dyDescent="0.3">
      <c r="A617" t="s">
        <v>515</v>
      </c>
    </row>
    <row r="618" spans="1:1" x14ac:dyDescent="0.3">
      <c r="A618" t="s">
        <v>516</v>
      </c>
    </row>
    <row r="619" spans="1:1" x14ac:dyDescent="0.3">
      <c r="A619" t="s">
        <v>517</v>
      </c>
    </row>
    <row r="620" spans="1:1" x14ac:dyDescent="0.3">
      <c r="A620" t="s">
        <v>518</v>
      </c>
    </row>
    <row r="621" spans="1:1" x14ac:dyDescent="0.3">
      <c r="A621" t="s">
        <v>519</v>
      </c>
    </row>
    <row r="622" spans="1:1" x14ac:dyDescent="0.3">
      <c r="A622" t="s">
        <v>520</v>
      </c>
    </row>
    <row r="623" spans="1:1" x14ac:dyDescent="0.3">
      <c r="A623" t="s">
        <v>491</v>
      </c>
    </row>
    <row r="624" spans="1:1" x14ac:dyDescent="0.3">
      <c r="A624" t="s">
        <v>527</v>
      </c>
    </row>
    <row r="625" spans="1:1" x14ac:dyDescent="0.3">
      <c r="A625" t="s">
        <v>515</v>
      </c>
    </row>
    <row r="626" spans="1:1" x14ac:dyDescent="0.3">
      <c r="A626" t="s">
        <v>516</v>
      </c>
    </row>
    <row r="627" spans="1:1" x14ac:dyDescent="0.3">
      <c r="A627" t="s">
        <v>517</v>
      </c>
    </row>
    <row r="628" spans="1:1" x14ac:dyDescent="0.3">
      <c r="A628" t="s">
        <v>518</v>
      </c>
    </row>
    <row r="629" spans="1:1" x14ac:dyDescent="0.3">
      <c r="A629" t="s">
        <v>519</v>
      </c>
    </row>
    <row r="630" spans="1:1" x14ac:dyDescent="0.3">
      <c r="A630" t="s">
        <v>528</v>
      </c>
    </row>
    <row r="631" spans="1:1" x14ac:dyDescent="0.3">
      <c r="A631" t="s">
        <v>491</v>
      </c>
    </row>
    <row r="632" spans="1:1" x14ac:dyDescent="0.3">
      <c r="A632" t="s">
        <v>529</v>
      </c>
    </row>
    <row r="633" spans="1:1" x14ac:dyDescent="0.3">
      <c r="A633" t="s">
        <v>515</v>
      </c>
    </row>
    <row r="634" spans="1:1" x14ac:dyDescent="0.3">
      <c r="A634" t="s">
        <v>516</v>
      </c>
    </row>
    <row r="635" spans="1:1" x14ac:dyDescent="0.3">
      <c r="A635" t="s">
        <v>517</v>
      </c>
    </row>
    <row r="636" spans="1:1" x14ac:dyDescent="0.3">
      <c r="A636" t="s">
        <v>518</v>
      </c>
    </row>
    <row r="637" spans="1:1" x14ac:dyDescent="0.3">
      <c r="A637" t="s">
        <v>519</v>
      </c>
    </row>
    <row r="638" spans="1:1" x14ac:dyDescent="0.3">
      <c r="A638" t="s">
        <v>530</v>
      </c>
    </row>
    <row r="639" spans="1:1" x14ac:dyDescent="0.3">
      <c r="A639" t="s">
        <v>491</v>
      </c>
    </row>
    <row r="640" spans="1:1" x14ac:dyDescent="0.3">
      <c r="A640" t="s">
        <v>531</v>
      </c>
    </row>
    <row r="641" spans="1:1" x14ac:dyDescent="0.3">
      <c r="A641" t="s">
        <v>515</v>
      </c>
    </row>
    <row r="642" spans="1:1" x14ac:dyDescent="0.3">
      <c r="A642" t="s">
        <v>516</v>
      </c>
    </row>
    <row r="643" spans="1:1" x14ac:dyDescent="0.3">
      <c r="A643" t="s">
        <v>517</v>
      </c>
    </row>
    <row r="644" spans="1:1" x14ac:dyDescent="0.3">
      <c r="A644" t="s">
        <v>518</v>
      </c>
    </row>
    <row r="645" spans="1:1" x14ac:dyDescent="0.3">
      <c r="A645" t="s">
        <v>519</v>
      </c>
    </row>
    <row r="646" spans="1:1" x14ac:dyDescent="0.3">
      <c r="A646" t="s">
        <v>520</v>
      </c>
    </row>
    <row r="647" spans="1:1" x14ac:dyDescent="0.3">
      <c r="A647" t="s">
        <v>491</v>
      </c>
    </row>
    <row r="648" spans="1:1" x14ac:dyDescent="0.3">
      <c r="A648" t="s">
        <v>532</v>
      </c>
    </row>
    <row r="649" spans="1:1" x14ac:dyDescent="0.3">
      <c r="A649" t="s">
        <v>515</v>
      </c>
    </row>
    <row r="650" spans="1:1" x14ac:dyDescent="0.3">
      <c r="A650" t="s">
        <v>516</v>
      </c>
    </row>
    <row r="651" spans="1:1" x14ac:dyDescent="0.3">
      <c r="A651" t="s">
        <v>517</v>
      </c>
    </row>
    <row r="652" spans="1:1" x14ac:dyDescent="0.3">
      <c r="A652" t="s">
        <v>518</v>
      </c>
    </row>
    <row r="653" spans="1:1" x14ac:dyDescent="0.3">
      <c r="A653" t="s">
        <v>519</v>
      </c>
    </row>
    <row r="654" spans="1:1" x14ac:dyDescent="0.3">
      <c r="A654" t="s">
        <v>520</v>
      </c>
    </row>
    <row r="655" spans="1:1" x14ac:dyDescent="0.3">
      <c r="A655" t="s">
        <v>491</v>
      </c>
    </row>
    <row r="656" spans="1:1" x14ac:dyDescent="0.3">
      <c r="A656" t="s">
        <v>533</v>
      </c>
    </row>
    <row r="657" spans="1:1" x14ac:dyDescent="0.3">
      <c r="A657" t="s">
        <v>515</v>
      </c>
    </row>
    <row r="658" spans="1:1" x14ac:dyDescent="0.3">
      <c r="A658" t="s">
        <v>516</v>
      </c>
    </row>
    <row r="659" spans="1:1" x14ac:dyDescent="0.3">
      <c r="A659" t="s">
        <v>517</v>
      </c>
    </row>
    <row r="660" spans="1:1" x14ac:dyDescent="0.3">
      <c r="A660" t="s">
        <v>518</v>
      </c>
    </row>
    <row r="661" spans="1:1" x14ac:dyDescent="0.3">
      <c r="A661" t="s">
        <v>519</v>
      </c>
    </row>
    <row r="662" spans="1:1" x14ac:dyDescent="0.3">
      <c r="A662" t="s">
        <v>520</v>
      </c>
    </row>
    <row r="663" spans="1:1" x14ac:dyDescent="0.3">
      <c r="A663" t="s">
        <v>534</v>
      </c>
    </row>
    <row r="664" spans="1:1" x14ac:dyDescent="0.3">
      <c r="A664" t="s">
        <v>491</v>
      </c>
    </row>
    <row r="665" spans="1:1" x14ac:dyDescent="0.3">
      <c r="A665" t="s">
        <v>535</v>
      </c>
    </row>
    <row r="666" spans="1:1" x14ac:dyDescent="0.3">
      <c r="A666" t="s">
        <v>536</v>
      </c>
    </row>
    <row r="667" spans="1:1" x14ac:dyDescent="0.3">
      <c r="A667" t="s">
        <v>537</v>
      </c>
    </row>
    <row r="668" spans="1:1" x14ac:dyDescent="0.3">
      <c r="A668" t="s">
        <v>538</v>
      </c>
    </row>
    <row r="669" spans="1:1" x14ac:dyDescent="0.3">
      <c r="A669" t="s">
        <v>539</v>
      </c>
    </row>
    <row r="670" spans="1:1" x14ac:dyDescent="0.3">
      <c r="A670" t="s">
        <v>540</v>
      </c>
    </row>
    <row r="671" spans="1:1" x14ac:dyDescent="0.3">
      <c r="A671" t="s">
        <v>541</v>
      </c>
    </row>
    <row r="672" spans="1:1" x14ac:dyDescent="0.3">
      <c r="A672" t="s">
        <v>542</v>
      </c>
    </row>
    <row r="674" spans="1:1" x14ac:dyDescent="0.3">
      <c r="A674" t="s">
        <v>543</v>
      </c>
    </row>
    <row r="675" spans="1:1" x14ac:dyDescent="0.3">
      <c r="A675" t="e">
        <f>-- Define Procedures</f>
        <v>#NAME?</v>
      </c>
    </row>
    <row r="676" spans="1:1" x14ac:dyDescent="0.3">
      <c r="A676" t="s">
        <v>176</v>
      </c>
    </row>
    <row r="677" spans="1:1" x14ac:dyDescent="0.3">
      <c r="A677" t="s">
        <v>544</v>
      </c>
    </row>
    <row r="679" spans="1:1" x14ac:dyDescent="0.3">
      <c r="A679" t="s">
        <v>545</v>
      </c>
    </row>
    <row r="681" spans="1:1" x14ac:dyDescent="0.3">
      <c r="A681" t="s">
        <v>546</v>
      </c>
    </row>
    <row r="689" spans="1:1" x14ac:dyDescent="0.3">
      <c r="A689" t="s">
        <v>547</v>
      </c>
    </row>
    <row r="690" spans="1:1" x14ac:dyDescent="0.3">
      <c r="A690" t="s">
        <v>104</v>
      </c>
    </row>
    <row r="691" spans="1:1" x14ac:dyDescent="0.3">
      <c r="A691" t="s">
        <v>548</v>
      </c>
    </row>
    <row r="692" spans="1:1" x14ac:dyDescent="0.3">
      <c r="A692" t="s">
        <v>134</v>
      </c>
    </row>
    <row r="693" spans="1:1" x14ac:dyDescent="0.3">
      <c r="A693" t="s">
        <v>549</v>
      </c>
    </row>
    <row r="694" spans="1:1" x14ac:dyDescent="0.3">
      <c r="A694" t="s">
        <v>550</v>
      </c>
    </row>
    <row r="695" spans="1:1" x14ac:dyDescent="0.3">
      <c r="A695" t="s">
        <v>551</v>
      </c>
    </row>
    <row r="697" spans="1:1" x14ac:dyDescent="0.3">
      <c r="A697" t="s">
        <v>108</v>
      </c>
    </row>
    <row r="698" spans="1:1" x14ac:dyDescent="0.3">
      <c r="A698" t="s">
        <v>109</v>
      </c>
    </row>
    <row r="699" spans="1:1" x14ac:dyDescent="0.3">
      <c r="A699" t="s">
        <v>110</v>
      </c>
    </row>
    <row r="700" spans="1:1" x14ac:dyDescent="0.3">
      <c r="A700" t="s">
        <v>552</v>
      </c>
    </row>
    <row r="701" spans="1:1" x14ac:dyDescent="0.3">
      <c r="A701" t="s">
        <v>553</v>
      </c>
    </row>
    <row r="702" spans="1:1" x14ac:dyDescent="0.3">
      <c r="A702" t="s">
        <v>554</v>
      </c>
    </row>
    <row r="703" spans="1:1" x14ac:dyDescent="0.3">
      <c r="A703" t="s">
        <v>145</v>
      </c>
    </row>
    <row r="704" spans="1:1" x14ac:dyDescent="0.3">
      <c r="A704" t="s">
        <v>146</v>
      </c>
    </row>
    <row r="705" spans="1:1" x14ac:dyDescent="0.3">
      <c r="A705" t="s">
        <v>147</v>
      </c>
    </row>
    <row r="706" spans="1:1" x14ac:dyDescent="0.3">
      <c r="A706" t="s">
        <v>148</v>
      </c>
    </row>
    <row r="707" spans="1:1" x14ac:dyDescent="0.3">
      <c r="A707" t="s">
        <v>149</v>
      </c>
    </row>
    <row r="708" spans="1:1" x14ac:dyDescent="0.3">
      <c r="A708" t="s">
        <v>150</v>
      </c>
    </row>
    <row r="709" spans="1:1" x14ac:dyDescent="0.3">
      <c r="A709" t="s">
        <v>151</v>
      </c>
    </row>
    <row r="710" spans="1:1" x14ac:dyDescent="0.3">
      <c r="A710" t="s">
        <v>152</v>
      </c>
    </row>
    <row r="711" spans="1:1" x14ac:dyDescent="0.3">
      <c r="A711" t="s">
        <v>555</v>
      </c>
    </row>
    <row r="712" spans="1:1" x14ac:dyDescent="0.3">
      <c r="A712" t="s">
        <v>556</v>
      </c>
    </row>
    <row r="713" spans="1:1" x14ac:dyDescent="0.3">
      <c r="A713" t="s">
        <v>557</v>
      </c>
    </row>
    <row r="714" spans="1:1" x14ac:dyDescent="0.3">
      <c r="A714" t="s">
        <v>154</v>
      </c>
    </row>
    <row r="715" spans="1:1" x14ac:dyDescent="0.3">
      <c r="A715" t="s">
        <v>155</v>
      </c>
    </row>
    <row r="716" spans="1:1" x14ac:dyDescent="0.3">
      <c r="A716" t="s">
        <v>156</v>
      </c>
    </row>
    <row r="717" spans="1:1" x14ac:dyDescent="0.3">
      <c r="A717" t="s">
        <v>157</v>
      </c>
    </row>
    <row r="718" spans="1:1" x14ac:dyDescent="0.3">
      <c r="A718" t="s">
        <v>158</v>
      </c>
    </row>
    <row r="719" spans="1:1" x14ac:dyDescent="0.3">
      <c r="A719" t="s">
        <v>159</v>
      </c>
    </row>
    <row r="720" spans="1:1" x14ac:dyDescent="0.3">
      <c r="A720" t="s">
        <v>160</v>
      </c>
    </row>
    <row r="721" spans="1:1" x14ac:dyDescent="0.3">
      <c r="A721" t="s">
        <v>558</v>
      </c>
    </row>
    <row r="722" spans="1:1" x14ac:dyDescent="0.3">
      <c r="A722" t="s">
        <v>162</v>
      </c>
    </row>
    <row r="723" spans="1:1" x14ac:dyDescent="0.3">
      <c r="A723" t="s">
        <v>163</v>
      </c>
    </row>
    <row r="724" spans="1:1" x14ac:dyDescent="0.3">
      <c r="A724" t="s">
        <v>164</v>
      </c>
    </row>
    <row r="725" spans="1:1" x14ac:dyDescent="0.3">
      <c r="A725" t="s">
        <v>165</v>
      </c>
    </row>
    <row r="726" spans="1:1" x14ac:dyDescent="0.3">
      <c r="A726" t="s">
        <v>166</v>
      </c>
    </row>
    <row r="727" spans="1:1" x14ac:dyDescent="0.3">
      <c r="A727" t="s">
        <v>167</v>
      </c>
    </row>
    <row r="728" spans="1:1" x14ac:dyDescent="0.3">
      <c r="A728" t="s">
        <v>168</v>
      </c>
    </row>
    <row r="729" spans="1:1" x14ac:dyDescent="0.3">
      <c r="A729" t="s">
        <v>559</v>
      </c>
    </row>
    <row r="730" spans="1:1" x14ac:dyDescent="0.3">
      <c r="A730" t="s">
        <v>560</v>
      </c>
    </row>
    <row r="731" spans="1:1" x14ac:dyDescent="0.3">
      <c r="A731" t="s">
        <v>172</v>
      </c>
    </row>
    <row r="732" spans="1:1" x14ac:dyDescent="0.3">
      <c r="A732" t="s">
        <v>173</v>
      </c>
    </row>
    <row r="733" spans="1:1" x14ac:dyDescent="0.3">
      <c r="A733" t="s">
        <v>561</v>
      </c>
    </row>
    <row r="734" spans="1:1" x14ac:dyDescent="0.3">
      <c r="A734" t="s">
        <v>112</v>
      </c>
    </row>
    <row r="735" spans="1:1" x14ac:dyDescent="0.3">
      <c r="A735" t="s">
        <v>562</v>
      </c>
    </row>
    <row r="736" spans="1:1" x14ac:dyDescent="0.3">
      <c r="A736" t="s">
        <v>114</v>
      </c>
    </row>
    <row r="737" spans="1:1" x14ac:dyDescent="0.3">
      <c r="A737" t="e">
        <f>-- Define</f>
        <v>#NAME?</v>
      </c>
    </row>
    <row r="739" spans="1:1" x14ac:dyDescent="0.3">
      <c r="A739" t="s">
        <v>563</v>
      </c>
    </row>
    <row r="740" spans="1:1" x14ac:dyDescent="0.3">
      <c r="A740" t="s">
        <v>564</v>
      </c>
    </row>
    <row r="741" spans="1:1" x14ac:dyDescent="0.3">
      <c r="A741" t="s">
        <v>565</v>
      </c>
    </row>
    <row r="742" spans="1:1" x14ac:dyDescent="0.3">
      <c r="A742" t="s">
        <v>566</v>
      </c>
    </row>
    <row r="743" spans="1:1" x14ac:dyDescent="0.3">
      <c r="A743" t="s">
        <v>567</v>
      </c>
    </row>
    <row r="744" spans="1:1" x14ac:dyDescent="0.3">
      <c r="A744" t="s">
        <v>568</v>
      </c>
    </row>
    <row r="745" spans="1:1" x14ac:dyDescent="0.3">
      <c r="A745" t="s">
        <v>569</v>
      </c>
    </row>
    <row r="746" spans="1:1" x14ac:dyDescent="0.3">
      <c r="A746" t="s">
        <v>570</v>
      </c>
    </row>
    <row r="747" spans="1:1" x14ac:dyDescent="0.3">
      <c r="A747" t="s">
        <v>571</v>
      </c>
    </row>
    <row r="748" spans="1:1" x14ac:dyDescent="0.3">
      <c r="A748" t="s">
        <v>572</v>
      </c>
    </row>
    <row r="749" spans="1:1" x14ac:dyDescent="0.3">
      <c r="A749" t="s">
        <v>573</v>
      </c>
    </row>
    <row r="750" spans="1:1" x14ac:dyDescent="0.3">
      <c r="A750" t="s">
        <v>574</v>
      </c>
    </row>
    <row r="751" spans="1:1" x14ac:dyDescent="0.3">
      <c r="A751" t="s">
        <v>575</v>
      </c>
    </row>
    <row r="753" spans="1:1" x14ac:dyDescent="0.3">
      <c r="A753" t="s">
        <v>576</v>
      </c>
    </row>
    <row r="754" spans="1:1" x14ac:dyDescent="0.3">
      <c r="A754" t="s">
        <v>577</v>
      </c>
    </row>
    <row r="755" spans="1:1" x14ac:dyDescent="0.3">
      <c r="A755" t="s">
        <v>578</v>
      </c>
    </row>
    <row r="757" spans="1:1" x14ac:dyDescent="0.3">
      <c r="A757" t="s">
        <v>579</v>
      </c>
    </row>
    <row r="758" spans="1:1" x14ac:dyDescent="0.3">
      <c r="A758" t="s">
        <v>580</v>
      </c>
    </row>
    <row r="759" spans="1:1" x14ac:dyDescent="0.3">
      <c r="A759" t="s">
        <v>581</v>
      </c>
    </row>
    <row r="760" spans="1:1" x14ac:dyDescent="0.3">
      <c r="A760" t="s">
        <v>580</v>
      </c>
    </row>
    <row r="761" spans="1:1" x14ac:dyDescent="0.3">
      <c r="A761" t="s">
        <v>582</v>
      </c>
    </row>
    <row r="762" spans="1:1" x14ac:dyDescent="0.3">
      <c r="A762" t="s">
        <v>583</v>
      </c>
    </row>
    <row r="763" spans="1:1" x14ac:dyDescent="0.3">
      <c r="A763" t="s">
        <v>584</v>
      </c>
    </row>
    <row r="764" spans="1:1" x14ac:dyDescent="0.3">
      <c r="A764" t="s">
        <v>585</v>
      </c>
    </row>
    <row r="765" spans="1:1" x14ac:dyDescent="0.3">
      <c r="A765" t="s">
        <v>586</v>
      </c>
    </row>
    <row r="766" spans="1:1" x14ac:dyDescent="0.3">
      <c r="A766" t="s">
        <v>587</v>
      </c>
    </row>
    <row r="767" spans="1:1" x14ac:dyDescent="0.3">
      <c r="A767" t="s">
        <v>588</v>
      </c>
    </row>
    <row r="768" spans="1:1" x14ac:dyDescent="0.3">
      <c r="A768" t="s">
        <v>589</v>
      </c>
    </row>
    <row r="769" spans="1:1" x14ac:dyDescent="0.3">
      <c r="A769" t="s">
        <v>590</v>
      </c>
    </row>
    <row r="770" spans="1:1" x14ac:dyDescent="0.3">
      <c r="A770" t="s">
        <v>591</v>
      </c>
    </row>
    <row r="771" spans="1:1" x14ac:dyDescent="0.3">
      <c r="A771" t="s">
        <v>592</v>
      </c>
    </row>
    <row r="772" spans="1:1" x14ac:dyDescent="0.3">
      <c r="A772" t="s">
        <v>593</v>
      </c>
    </row>
    <row r="773" spans="1:1" x14ac:dyDescent="0.3">
      <c r="A773" t="s">
        <v>594</v>
      </c>
    </row>
    <row r="774" spans="1:1" x14ac:dyDescent="0.3">
      <c r="A774" t="s">
        <v>595</v>
      </c>
    </row>
    <row r="775" spans="1:1" x14ac:dyDescent="0.3">
      <c r="A775" t="s">
        <v>596</v>
      </c>
    </row>
    <row r="776" spans="1:1" x14ac:dyDescent="0.3">
      <c r="A776" t="s">
        <v>597</v>
      </c>
    </row>
    <row r="777" spans="1:1" x14ac:dyDescent="0.3">
      <c r="A777" t="s">
        <v>598</v>
      </c>
    </row>
    <row r="778" spans="1:1" x14ac:dyDescent="0.3">
      <c r="A778" t="s">
        <v>599</v>
      </c>
    </row>
    <row r="779" spans="1:1" x14ac:dyDescent="0.3">
      <c r="A779" t="s">
        <v>600</v>
      </c>
    </row>
    <row r="780" spans="1:1" x14ac:dyDescent="0.3">
      <c r="A780" t="s">
        <v>601</v>
      </c>
    </row>
    <row r="781" spans="1:1" x14ac:dyDescent="0.3">
      <c r="A781" t="s">
        <v>602</v>
      </c>
    </row>
    <row r="782" spans="1:1" x14ac:dyDescent="0.3">
      <c r="A782" t="s">
        <v>603</v>
      </c>
    </row>
    <row r="783" spans="1:1" x14ac:dyDescent="0.3">
      <c r="A783" t="s">
        <v>604</v>
      </c>
    </row>
    <row r="784" spans="1:1" x14ac:dyDescent="0.3">
      <c r="A784" t="s">
        <v>605</v>
      </c>
    </row>
    <row r="785" spans="1:1" x14ac:dyDescent="0.3">
      <c r="A785" t="s">
        <v>606</v>
      </c>
    </row>
    <row r="786" spans="1:1" x14ac:dyDescent="0.3">
      <c r="A786" t="s">
        <v>607</v>
      </c>
    </row>
    <row r="787" spans="1:1" x14ac:dyDescent="0.3">
      <c r="A787" t="s">
        <v>608</v>
      </c>
    </row>
    <row r="788" spans="1:1" x14ac:dyDescent="0.3">
      <c r="A788" t="s">
        <v>609</v>
      </c>
    </row>
    <row r="789" spans="1:1" x14ac:dyDescent="0.3">
      <c r="A789" t="s">
        <v>610</v>
      </c>
    </row>
    <row r="790" spans="1:1" x14ac:dyDescent="0.3">
      <c r="A790" t="s">
        <v>611</v>
      </c>
    </row>
    <row r="791" spans="1:1" x14ac:dyDescent="0.3">
      <c r="A791" t="s">
        <v>612</v>
      </c>
    </row>
    <row r="792" spans="1:1" x14ac:dyDescent="0.3">
      <c r="A792" t="s">
        <v>613</v>
      </c>
    </row>
    <row r="793" spans="1:1" x14ac:dyDescent="0.3">
      <c r="A793" t="s">
        <v>614</v>
      </c>
    </row>
    <row r="794" spans="1:1" x14ac:dyDescent="0.3">
      <c r="A794" t="s">
        <v>614</v>
      </c>
    </row>
    <row r="795" spans="1:1" x14ac:dyDescent="0.3">
      <c r="A795" t="s">
        <v>614</v>
      </c>
    </row>
    <row r="796" spans="1:1" x14ac:dyDescent="0.3">
      <c r="A796" t="s">
        <v>614</v>
      </c>
    </row>
    <row r="797" spans="1:1" x14ac:dyDescent="0.3">
      <c r="A797" t="s">
        <v>614</v>
      </c>
    </row>
    <row r="798" spans="1:1" x14ac:dyDescent="0.3">
      <c r="A798" t="s">
        <v>614</v>
      </c>
    </row>
    <row r="799" spans="1:1" x14ac:dyDescent="0.3">
      <c r="A799" t="s">
        <v>614</v>
      </c>
    </row>
    <row r="800" spans="1:1" x14ac:dyDescent="0.3">
      <c r="A800" t="s">
        <v>614</v>
      </c>
    </row>
    <row r="801" spans="1:1" x14ac:dyDescent="0.3">
      <c r="A801" t="s">
        <v>614</v>
      </c>
    </row>
    <row r="802" spans="1:1" x14ac:dyDescent="0.3">
      <c r="A802" t="s">
        <v>614</v>
      </c>
    </row>
    <row r="803" spans="1:1" x14ac:dyDescent="0.3">
      <c r="A803" t="s">
        <v>614</v>
      </c>
    </row>
    <row r="804" spans="1:1" x14ac:dyDescent="0.3">
      <c r="A804" t="s">
        <v>614</v>
      </c>
    </row>
    <row r="805" spans="1:1" x14ac:dyDescent="0.3">
      <c r="A805" t="s">
        <v>614</v>
      </c>
    </row>
    <row r="806" spans="1:1" x14ac:dyDescent="0.3">
      <c r="A806" t="s">
        <v>615</v>
      </c>
    </row>
    <row r="807" spans="1:1" x14ac:dyDescent="0.3">
      <c r="A807" t="s">
        <v>616</v>
      </c>
    </row>
    <row r="808" spans="1:1" x14ac:dyDescent="0.3">
      <c r="A808" t="s">
        <v>617</v>
      </c>
    </row>
    <row r="809" spans="1:1" x14ac:dyDescent="0.3">
      <c r="A809" t="s">
        <v>618</v>
      </c>
    </row>
    <row r="810" spans="1:1" x14ac:dyDescent="0.3">
      <c r="A810" t="s">
        <v>619</v>
      </c>
    </row>
    <row r="811" spans="1:1" x14ac:dyDescent="0.3">
      <c r="A811" t="s">
        <v>572</v>
      </c>
    </row>
    <row r="812" spans="1:1" x14ac:dyDescent="0.3">
      <c r="A812" t="s">
        <v>620</v>
      </c>
    </row>
    <row r="813" spans="1:1" x14ac:dyDescent="0.3">
      <c r="A813" t="s">
        <v>574</v>
      </c>
    </row>
    <row r="814" spans="1:1" x14ac:dyDescent="0.3">
      <c r="A814" t="s">
        <v>621</v>
      </c>
    </row>
    <row r="815" spans="1:1" x14ac:dyDescent="0.3">
      <c r="A815" t="s">
        <v>622</v>
      </c>
    </row>
    <row r="816" spans="1:1" x14ac:dyDescent="0.3">
      <c r="A816" t="s">
        <v>623</v>
      </c>
    </row>
    <row r="817" spans="1:1" x14ac:dyDescent="0.3">
      <c r="A817" t="s">
        <v>624</v>
      </c>
    </row>
    <row r="818" spans="1:1" x14ac:dyDescent="0.3">
      <c r="A818" t="s">
        <v>625</v>
      </c>
    </row>
    <row r="820" spans="1:1" x14ac:dyDescent="0.3">
      <c r="A820" t="s">
        <v>626</v>
      </c>
    </row>
    <row r="821" spans="1:1" x14ac:dyDescent="0.3">
      <c r="A821" t="s">
        <v>580</v>
      </c>
    </row>
    <row r="822" spans="1:1" x14ac:dyDescent="0.3">
      <c r="A822" t="s">
        <v>627</v>
      </c>
    </row>
    <row r="823" spans="1:1" x14ac:dyDescent="0.3">
      <c r="A823" t="s">
        <v>628</v>
      </c>
    </row>
    <row r="824" spans="1:1" x14ac:dyDescent="0.3">
      <c r="A824" t="s">
        <v>629</v>
      </c>
    </row>
    <row r="825" spans="1:1" x14ac:dyDescent="0.3">
      <c r="A825" t="s">
        <v>630</v>
      </c>
    </row>
    <row r="826" spans="1:1" x14ac:dyDescent="0.3">
      <c r="A826" t="s">
        <v>580</v>
      </c>
    </row>
    <row r="827" spans="1:1" x14ac:dyDescent="0.3">
      <c r="A827" t="s">
        <v>582</v>
      </c>
    </row>
    <row r="828" spans="1:1" x14ac:dyDescent="0.3">
      <c r="A828" t="s">
        <v>583</v>
      </c>
    </row>
    <row r="829" spans="1:1" x14ac:dyDescent="0.3">
      <c r="A829" t="s">
        <v>631</v>
      </c>
    </row>
    <row r="830" spans="1:1" x14ac:dyDescent="0.3">
      <c r="A830" t="s">
        <v>632</v>
      </c>
    </row>
    <row r="831" spans="1:1" x14ac:dyDescent="0.3">
      <c r="A831" t="s">
        <v>633</v>
      </c>
    </row>
    <row r="832" spans="1:1" x14ac:dyDescent="0.3">
      <c r="A832" t="s">
        <v>634</v>
      </c>
    </row>
    <row r="833" spans="1:1" x14ac:dyDescent="0.3">
      <c r="A833" t="s">
        <v>635</v>
      </c>
    </row>
    <row r="834" spans="1:1" x14ac:dyDescent="0.3">
      <c r="A834" t="s">
        <v>636</v>
      </c>
    </row>
    <row r="835" spans="1:1" x14ac:dyDescent="0.3">
      <c r="A835" t="s">
        <v>637</v>
      </c>
    </row>
    <row r="836" spans="1:1" x14ac:dyDescent="0.3">
      <c r="A836" t="s">
        <v>638</v>
      </c>
    </row>
    <row r="837" spans="1:1" x14ac:dyDescent="0.3">
      <c r="A837" t="s">
        <v>639</v>
      </c>
    </row>
    <row r="838" spans="1:1" x14ac:dyDescent="0.3">
      <c r="A838" t="s">
        <v>633</v>
      </c>
    </row>
    <row r="839" spans="1:1" x14ac:dyDescent="0.3">
      <c r="A839" t="s">
        <v>634</v>
      </c>
    </row>
    <row r="840" spans="1:1" x14ac:dyDescent="0.3">
      <c r="A840" t="s">
        <v>640</v>
      </c>
    </row>
    <row r="841" spans="1:1" x14ac:dyDescent="0.3">
      <c r="A841" t="s">
        <v>636</v>
      </c>
    </row>
    <row r="842" spans="1:1" x14ac:dyDescent="0.3">
      <c r="A842" t="s">
        <v>641</v>
      </c>
    </row>
    <row r="843" spans="1:1" x14ac:dyDescent="0.3">
      <c r="A843" t="s">
        <v>642</v>
      </c>
    </row>
    <row r="844" spans="1:1" x14ac:dyDescent="0.3">
      <c r="A844" t="s">
        <v>643</v>
      </c>
    </row>
    <row r="845" spans="1:1" x14ac:dyDescent="0.3">
      <c r="A845" t="s">
        <v>644</v>
      </c>
    </row>
    <row r="846" spans="1:1" x14ac:dyDescent="0.3">
      <c r="A846" t="s">
        <v>393</v>
      </c>
    </row>
    <row r="847" spans="1:1" x14ac:dyDescent="0.3">
      <c r="A847" t="s">
        <v>645</v>
      </c>
    </row>
    <row r="848" spans="1:1" x14ac:dyDescent="0.3">
      <c r="A848" t="s">
        <v>646</v>
      </c>
    </row>
    <row r="849" spans="1:1" x14ac:dyDescent="0.3">
      <c r="A849" t="s">
        <v>647</v>
      </c>
    </row>
    <row r="850" spans="1:1" x14ac:dyDescent="0.3">
      <c r="A850" t="s">
        <v>648</v>
      </c>
    </row>
    <row r="851" spans="1:1" x14ac:dyDescent="0.3">
      <c r="A851" t="s">
        <v>393</v>
      </c>
    </row>
    <row r="852" spans="1:1" x14ac:dyDescent="0.3">
      <c r="A852" t="s">
        <v>639</v>
      </c>
    </row>
    <row r="853" spans="1:1" x14ac:dyDescent="0.3">
      <c r="A853" t="s">
        <v>649</v>
      </c>
    </row>
    <row r="854" spans="1:1" x14ac:dyDescent="0.3">
      <c r="A854" t="s">
        <v>650</v>
      </c>
    </row>
    <row r="855" spans="1:1" x14ac:dyDescent="0.3">
      <c r="A855" t="s">
        <v>651</v>
      </c>
    </row>
    <row r="856" spans="1:1" x14ac:dyDescent="0.3">
      <c r="A856" t="s">
        <v>652</v>
      </c>
    </row>
    <row r="857" spans="1:1" x14ac:dyDescent="0.3">
      <c r="A857" t="s">
        <v>653</v>
      </c>
    </row>
    <row r="858" spans="1:1" x14ac:dyDescent="0.3">
      <c r="A858" t="s">
        <v>654</v>
      </c>
    </row>
    <row r="859" spans="1:1" x14ac:dyDescent="0.3">
      <c r="A859" t="s">
        <v>639</v>
      </c>
    </row>
    <row r="860" spans="1:1" x14ac:dyDescent="0.3">
      <c r="A860" t="s">
        <v>655</v>
      </c>
    </row>
    <row r="861" spans="1:1" x14ac:dyDescent="0.3">
      <c r="A861" t="s">
        <v>656</v>
      </c>
    </row>
    <row r="862" spans="1:1" x14ac:dyDescent="0.3">
      <c r="A862" t="s">
        <v>657</v>
      </c>
    </row>
    <row r="863" spans="1:1" x14ac:dyDescent="0.3">
      <c r="A863" t="s">
        <v>658</v>
      </c>
    </row>
    <row r="864" spans="1:1" x14ac:dyDescent="0.3">
      <c r="A864" t="s">
        <v>659</v>
      </c>
    </row>
    <row r="865" spans="1:1" x14ac:dyDescent="0.3">
      <c r="A865" t="s">
        <v>660</v>
      </c>
    </row>
    <row r="866" spans="1:1" x14ac:dyDescent="0.3">
      <c r="A866" t="s">
        <v>639</v>
      </c>
    </row>
    <row r="867" spans="1:1" x14ac:dyDescent="0.3">
      <c r="A867" t="s">
        <v>661</v>
      </c>
    </row>
    <row r="868" spans="1:1" x14ac:dyDescent="0.3">
      <c r="A868" t="s">
        <v>662</v>
      </c>
    </row>
    <row r="869" spans="1:1" x14ac:dyDescent="0.3">
      <c r="A869" t="s">
        <v>663</v>
      </c>
    </row>
    <row r="870" spans="1:1" x14ac:dyDescent="0.3">
      <c r="A870" t="s">
        <v>664</v>
      </c>
    </row>
    <row r="871" spans="1:1" x14ac:dyDescent="0.3">
      <c r="A871" t="s">
        <v>665</v>
      </c>
    </row>
    <row r="872" spans="1:1" x14ac:dyDescent="0.3">
      <c r="A872" t="s">
        <v>666</v>
      </c>
    </row>
    <row r="873" spans="1:1" x14ac:dyDescent="0.3">
      <c r="A873" t="s">
        <v>639</v>
      </c>
    </row>
    <row r="874" spans="1:1" x14ac:dyDescent="0.3">
      <c r="A874" t="s">
        <v>667</v>
      </c>
    </row>
    <row r="875" spans="1:1" x14ac:dyDescent="0.3">
      <c r="A875" t="s">
        <v>668</v>
      </c>
    </row>
    <row r="876" spans="1:1" x14ac:dyDescent="0.3">
      <c r="A876" t="s">
        <v>669</v>
      </c>
    </row>
    <row r="877" spans="1:1" x14ac:dyDescent="0.3">
      <c r="A877" t="s">
        <v>670</v>
      </c>
    </row>
    <row r="878" spans="1:1" x14ac:dyDescent="0.3">
      <c r="A878" t="s">
        <v>671</v>
      </c>
    </row>
    <row r="879" spans="1:1" x14ac:dyDescent="0.3">
      <c r="A879" t="s">
        <v>672</v>
      </c>
    </row>
    <row r="880" spans="1:1" x14ac:dyDescent="0.3">
      <c r="A880" t="s">
        <v>639</v>
      </c>
    </row>
    <row r="881" spans="1:1" x14ac:dyDescent="0.3">
      <c r="A881" t="s">
        <v>673</v>
      </c>
    </row>
    <row r="882" spans="1:1" x14ac:dyDescent="0.3">
      <c r="A882" t="s">
        <v>674</v>
      </c>
    </row>
    <row r="883" spans="1:1" x14ac:dyDescent="0.3">
      <c r="A883" t="s">
        <v>675</v>
      </c>
    </row>
    <row r="884" spans="1:1" x14ac:dyDescent="0.3">
      <c r="A884" t="s">
        <v>676</v>
      </c>
    </row>
    <row r="885" spans="1:1" x14ac:dyDescent="0.3">
      <c r="A885" t="s">
        <v>677</v>
      </c>
    </row>
    <row r="886" spans="1:1" x14ac:dyDescent="0.3">
      <c r="A886" t="s">
        <v>678</v>
      </c>
    </row>
    <row r="887" spans="1:1" x14ac:dyDescent="0.3">
      <c r="A887" t="s">
        <v>639</v>
      </c>
    </row>
    <row r="888" spans="1:1" x14ac:dyDescent="0.3">
      <c r="A888" t="s">
        <v>679</v>
      </c>
    </row>
    <row r="889" spans="1:1" x14ac:dyDescent="0.3">
      <c r="A889" t="s">
        <v>680</v>
      </c>
    </row>
    <row r="890" spans="1:1" x14ac:dyDescent="0.3">
      <c r="A890" t="s">
        <v>681</v>
      </c>
    </row>
    <row r="891" spans="1:1" x14ac:dyDescent="0.3">
      <c r="A891" t="s">
        <v>682</v>
      </c>
    </row>
    <row r="892" spans="1:1" x14ac:dyDescent="0.3">
      <c r="A892" t="s">
        <v>683</v>
      </c>
    </row>
    <row r="893" spans="1:1" x14ac:dyDescent="0.3">
      <c r="A893" t="s">
        <v>684</v>
      </c>
    </row>
    <row r="894" spans="1:1" x14ac:dyDescent="0.3">
      <c r="A894" t="s">
        <v>685</v>
      </c>
    </row>
    <row r="895" spans="1:1" x14ac:dyDescent="0.3">
      <c r="A895" t="s">
        <v>686</v>
      </c>
    </row>
    <row r="896" spans="1:1" x14ac:dyDescent="0.3">
      <c r="A896" t="s">
        <v>616</v>
      </c>
    </row>
    <row r="897" spans="1:1" x14ac:dyDescent="0.3">
      <c r="A897" t="s">
        <v>687</v>
      </c>
    </row>
    <row r="898" spans="1:1" x14ac:dyDescent="0.3">
      <c r="A898" t="s">
        <v>688</v>
      </c>
    </row>
    <row r="899" spans="1:1" x14ac:dyDescent="0.3">
      <c r="A899" t="s">
        <v>689</v>
      </c>
    </row>
    <row r="900" spans="1:1" x14ac:dyDescent="0.3">
      <c r="A900" t="s">
        <v>619</v>
      </c>
    </row>
    <row r="901" spans="1:1" x14ac:dyDescent="0.3">
      <c r="A901" t="s">
        <v>690</v>
      </c>
    </row>
    <row r="902" spans="1:1" x14ac:dyDescent="0.3">
      <c r="A902" t="s">
        <v>691</v>
      </c>
    </row>
    <row r="903" spans="1:1" x14ac:dyDescent="0.3">
      <c r="A903" t="s">
        <v>692</v>
      </c>
    </row>
    <row r="904" spans="1:1" x14ac:dyDescent="0.3">
      <c r="A904" t="s">
        <v>693</v>
      </c>
    </row>
    <row r="905" spans="1:1" x14ac:dyDescent="0.3">
      <c r="A905" t="s">
        <v>572</v>
      </c>
    </row>
    <row r="906" spans="1:1" x14ac:dyDescent="0.3">
      <c r="A906" t="s">
        <v>694</v>
      </c>
    </row>
    <row r="907" spans="1:1" x14ac:dyDescent="0.3">
      <c r="A907" t="s">
        <v>574</v>
      </c>
    </row>
    <row r="908" spans="1:1" x14ac:dyDescent="0.3">
      <c r="A908" t="s">
        <v>575</v>
      </c>
    </row>
    <row r="909" spans="1:1" x14ac:dyDescent="0.3">
      <c r="A909" t="s">
        <v>695</v>
      </c>
    </row>
    <row r="910" spans="1:1" x14ac:dyDescent="0.3">
      <c r="A910" t="s">
        <v>696</v>
      </c>
    </row>
    <row r="911" spans="1:1" x14ac:dyDescent="0.3">
      <c r="A911" t="s">
        <v>697</v>
      </c>
    </row>
    <row r="912" spans="1:1" x14ac:dyDescent="0.3">
      <c r="A912" t="s">
        <v>580</v>
      </c>
    </row>
    <row r="913" spans="1:1" x14ac:dyDescent="0.3">
      <c r="A913" t="s">
        <v>698</v>
      </c>
    </row>
    <row r="914" spans="1:1" x14ac:dyDescent="0.3">
      <c r="A914" t="s">
        <v>699</v>
      </c>
    </row>
    <row r="915" spans="1:1" x14ac:dyDescent="0.3">
      <c r="A915" t="s">
        <v>700</v>
      </c>
    </row>
    <row r="916" spans="1:1" x14ac:dyDescent="0.3">
      <c r="A916" t="s">
        <v>701</v>
      </c>
    </row>
    <row r="917" spans="1:1" x14ac:dyDescent="0.3">
      <c r="A917" t="s">
        <v>702</v>
      </c>
    </row>
    <row r="918" spans="1:1" x14ac:dyDescent="0.3">
      <c r="A918" t="s">
        <v>703</v>
      </c>
    </row>
    <row r="919" spans="1:1" x14ac:dyDescent="0.3">
      <c r="A919" t="s">
        <v>704</v>
      </c>
    </row>
    <row r="920" spans="1:1" x14ac:dyDescent="0.3">
      <c r="A920" t="s">
        <v>705</v>
      </c>
    </row>
    <row r="921" spans="1:1" x14ac:dyDescent="0.3">
      <c r="A921" t="s">
        <v>706</v>
      </c>
    </row>
    <row r="922" spans="1:1" x14ac:dyDescent="0.3">
      <c r="A922" t="s">
        <v>707</v>
      </c>
    </row>
    <row r="923" spans="1:1" x14ac:dyDescent="0.3">
      <c r="A923" t="s">
        <v>708</v>
      </c>
    </row>
    <row r="924" spans="1:1" x14ac:dyDescent="0.3">
      <c r="A924" t="s">
        <v>709</v>
      </c>
    </row>
    <row r="925" spans="1:1" x14ac:dyDescent="0.3">
      <c r="A925" t="s">
        <v>710</v>
      </c>
    </row>
    <row r="926" spans="1:1" x14ac:dyDescent="0.3">
      <c r="A926" t="s">
        <v>711</v>
      </c>
    </row>
    <row r="927" spans="1:1" x14ac:dyDescent="0.3">
      <c r="A927" t="s">
        <v>712</v>
      </c>
    </row>
    <row r="928" spans="1:1" x14ac:dyDescent="0.3">
      <c r="A928" t="s">
        <v>713</v>
      </c>
    </row>
    <row r="929" spans="1:1" x14ac:dyDescent="0.3">
      <c r="A929" t="s">
        <v>714</v>
      </c>
    </row>
    <row r="930" spans="1:1" x14ac:dyDescent="0.3">
      <c r="A930" t="s">
        <v>715</v>
      </c>
    </row>
    <row r="931" spans="1:1" x14ac:dyDescent="0.3">
      <c r="A931" t="s">
        <v>716</v>
      </c>
    </row>
    <row r="932" spans="1:1" x14ac:dyDescent="0.3">
      <c r="A932" t="s">
        <v>717</v>
      </c>
    </row>
    <row r="933" spans="1:1" x14ac:dyDescent="0.3">
      <c r="A933" t="s">
        <v>718</v>
      </c>
    </row>
    <row r="934" spans="1:1" x14ac:dyDescent="0.3">
      <c r="A934" t="s">
        <v>719</v>
      </c>
    </row>
    <row r="935" spans="1:1" x14ac:dyDescent="0.3">
      <c r="A935" t="s">
        <v>720</v>
      </c>
    </row>
    <row r="936" spans="1:1" x14ac:dyDescent="0.3">
      <c r="A936" t="s">
        <v>721</v>
      </c>
    </row>
    <row r="937" spans="1:1" x14ac:dyDescent="0.3">
      <c r="A937" t="s">
        <v>722</v>
      </c>
    </row>
    <row r="938" spans="1:1" x14ac:dyDescent="0.3">
      <c r="A938" t="s">
        <v>723</v>
      </c>
    </row>
    <row r="939" spans="1:1" x14ac:dyDescent="0.3">
      <c r="A939" t="s">
        <v>724</v>
      </c>
    </row>
    <row r="940" spans="1:1" x14ac:dyDescent="0.3">
      <c r="A940" t="s">
        <v>722</v>
      </c>
    </row>
    <row r="941" spans="1:1" x14ac:dyDescent="0.3">
      <c r="A941" t="s">
        <v>725</v>
      </c>
    </row>
    <row r="942" spans="1:1" x14ac:dyDescent="0.3">
      <c r="A942" t="s">
        <v>726</v>
      </c>
    </row>
    <row r="943" spans="1:1" x14ac:dyDescent="0.3">
      <c r="A943" t="s">
        <v>727</v>
      </c>
    </row>
    <row r="944" spans="1:1" x14ac:dyDescent="0.3">
      <c r="A944" t="s">
        <v>728</v>
      </c>
    </row>
    <row r="945" spans="1:1" x14ac:dyDescent="0.3">
      <c r="A945" t="s">
        <v>729</v>
      </c>
    </row>
    <row r="946" spans="1:1" x14ac:dyDescent="0.3">
      <c r="A946" t="s">
        <v>730</v>
      </c>
    </row>
    <row r="947" spans="1:1" x14ac:dyDescent="0.3">
      <c r="A947" t="s">
        <v>731</v>
      </c>
    </row>
    <row r="948" spans="1:1" x14ac:dyDescent="0.3">
      <c r="A948" t="s">
        <v>732</v>
      </c>
    </row>
    <row r="949" spans="1:1" x14ac:dyDescent="0.3">
      <c r="A949" t="s">
        <v>733</v>
      </c>
    </row>
    <row r="950" spans="1:1" x14ac:dyDescent="0.3">
      <c r="A950" t="s">
        <v>734</v>
      </c>
    </row>
    <row r="951" spans="1:1" x14ac:dyDescent="0.3">
      <c r="A951" t="s">
        <v>735</v>
      </c>
    </row>
    <row r="952" spans="1:1" x14ac:dyDescent="0.3">
      <c r="A952" t="s">
        <v>736</v>
      </c>
    </row>
    <row r="953" spans="1:1" x14ac:dyDescent="0.3">
      <c r="A953" t="s">
        <v>737</v>
      </c>
    </row>
    <row r="954" spans="1:1" x14ac:dyDescent="0.3">
      <c r="A954" t="s">
        <v>738</v>
      </c>
    </row>
    <row r="955" spans="1:1" x14ac:dyDescent="0.3">
      <c r="A955" t="s">
        <v>736</v>
      </c>
    </row>
    <row r="956" spans="1:1" x14ac:dyDescent="0.3">
      <c r="A956" t="s">
        <v>739</v>
      </c>
    </row>
    <row r="957" spans="1:1" x14ac:dyDescent="0.3">
      <c r="A957" t="s">
        <v>740</v>
      </c>
    </row>
    <row r="958" spans="1:1" x14ac:dyDescent="0.3">
      <c r="A958" t="s">
        <v>736</v>
      </c>
    </row>
    <row r="959" spans="1:1" x14ac:dyDescent="0.3">
      <c r="A959" t="s">
        <v>741</v>
      </c>
    </row>
    <row r="960" spans="1:1" x14ac:dyDescent="0.3">
      <c r="A960" t="s">
        <v>742</v>
      </c>
    </row>
    <row r="961" spans="1:1" x14ac:dyDescent="0.3">
      <c r="A961" t="s">
        <v>736</v>
      </c>
    </row>
    <row r="962" spans="1:1" x14ac:dyDescent="0.3">
      <c r="A962" t="s">
        <v>743</v>
      </c>
    </row>
    <row r="963" spans="1:1" x14ac:dyDescent="0.3">
      <c r="A963" t="s">
        <v>744</v>
      </c>
    </row>
    <row r="964" spans="1:1" x14ac:dyDescent="0.3">
      <c r="A964" t="s">
        <v>736</v>
      </c>
    </row>
    <row r="965" spans="1:1" x14ac:dyDescent="0.3">
      <c r="A965" t="s">
        <v>745</v>
      </c>
    </row>
    <row r="966" spans="1:1" x14ac:dyDescent="0.3">
      <c r="A966" t="s">
        <v>746</v>
      </c>
    </row>
    <row r="967" spans="1:1" x14ac:dyDescent="0.3">
      <c r="A967" t="s">
        <v>747</v>
      </c>
    </row>
    <row r="968" spans="1:1" x14ac:dyDescent="0.3">
      <c r="A968" t="s">
        <v>748</v>
      </c>
    </row>
    <row r="969" spans="1:1" x14ac:dyDescent="0.3">
      <c r="A969" t="s">
        <v>749</v>
      </c>
    </row>
    <row r="970" spans="1:1" x14ac:dyDescent="0.3">
      <c r="A970" t="s">
        <v>750</v>
      </c>
    </row>
    <row r="971" spans="1:1" x14ac:dyDescent="0.3">
      <c r="A971" t="s">
        <v>751</v>
      </c>
    </row>
    <row r="972" spans="1:1" x14ac:dyDescent="0.3">
      <c r="A972" t="s">
        <v>752</v>
      </c>
    </row>
    <row r="973" spans="1:1" x14ac:dyDescent="0.3">
      <c r="A973" t="s">
        <v>753</v>
      </c>
    </row>
    <row r="974" spans="1:1" x14ac:dyDescent="0.3">
      <c r="A974" t="s">
        <v>754</v>
      </c>
    </row>
    <row r="975" spans="1:1" x14ac:dyDescent="0.3">
      <c r="A975" t="s">
        <v>755</v>
      </c>
    </row>
    <row r="976" spans="1:1" x14ac:dyDescent="0.3">
      <c r="A976" t="s">
        <v>756</v>
      </c>
    </row>
    <row r="977" spans="1:1" x14ac:dyDescent="0.3">
      <c r="A977" t="s">
        <v>757</v>
      </c>
    </row>
    <row r="978" spans="1:1" x14ac:dyDescent="0.3">
      <c r="A978" t="s">
        <v>749</v>
      </c>
    </row>
    <row r="979" spans="1:1" x14ac:dyDescent="0.3">
      <c r="A979" t="s">
        <v>758</v>
      </c>
    </row>
    <row r="980" spans="1:1" x14ac:dyDescent="0.3">
      <c r="A980" t="s">
        <v>759</v>
      </c>
    </row>
    <row r="981" spans="1:1" x14ac:dyDescent="0.3">
      <c r="A981" t="s">
        <v>760</v>
      </c>
    </row>
    <row r="982" spans="1:1" x14ac:dyDescent="0.3">
      <c r="A982" t="s">
        <v>761</v>
      </c>
    </row>
    <row r="983" spans="1:1" x14ac:dyDescent="0.3">
      <c r="A983" t="s">
        <v>762</v>
      </c>
    </row>
    <row r="984" spans="1:1" x14ac:dyDescent="0.3">
      <c r="A984" t="s">
        <v>763</v>
      </c>
    </row>
    <row r="985" spans="1:1" x14ac:dyDescent="0.3">
      <c r="A985" t="s">
        <v>764</v>
      </c>
    </row>
    <row r="986" spans="1:1" x14ac:dyDescent="0.3">
      <c r="A986" t="s">
        <v>765</v>
      </c>
    </row>
    <row r="987" spans="1:1" x14ac:dyDescent="0.3">
      <c r="A987" t="s">
        <v>749</v>
      </c>
    </row>
    <row r="988" spans="1:1" x14ac:dyDescent="0.3">
      <c r="A988" t="s">
        <v>766</v>
      </c>
    </row>
    <row r="989" spans="1:1" x14ac:dyDescent="0.3">
      <c r="A989" t="s">
        <v>767</v>
      </c>
    </row>
    <row r="990" spans="1:1" x14ac:dyDescent="0.3">
      <c r="A990" t="s">
        <v>768</v>
      </c>
    </row>
    <row r="991" spans="1:1" x14ac:dyDescent="0.3">
      <c r="A991" t="s">
        <v>769</v>
      </c>
    </row>
    <row r="992" spans="1:1" x14ac:dyDescent="0.3">
      <c r="A992" t="s">
        <v>770</v>
      </c>
    </row>
    <row r="993" spans="1:1" x14ac:dyDescent="0.3">
      <c r="A993" t="s">
        <v>771</v>
      </c>
    </row>
    <row r="994" spans="1:1" x14ac:dyDescent="0.3">
      <c r="A994" t="s">
        <v>772</v>
      </c>
    </row>
    <row r="995" spans="1:1" x14ac:dyDescent="0.3">
      <c r="A995" t="s">
        <v>773</v>
      </c>
    </row>
    <row r="996" spans="1:1" x14ac:dyDescent="0.3">
      <c r="A996" t="s">
        <v>749</v>
      </c>
    </row>
    <row r="997" spans="1:1" x14ac:dyDescent="0.3">
      <c r="A997" t="s">
        <v>774</v>
      </c>
    </row>
    <row r="998" spans="1:1" x14ac:dyDescent="0.3">
      <c r="A998" t="s">
        <v>775</v>
      </c>
    </row>
    <row r="999" spans="1:1" x14ac:dyDescent="0.3">
      <c r="A999" t="s">
        <v>776</v>
      </c>
    </row>
    <row r="1000" spans="1:1" x14ac:dyDescent="0.3">
      <c r="A1000" t="s">
        <v>777</v>
      </c>
    </row>
    <row r="1001" spans="1:1" x14ac:dyDescent="0.3">
      <c r="A1001" t="s">
        <v>778</v>
      </c>
    </row>
    <row r="1002" spans="1:1" x14ac:dyDescent="0.3">
      <c r="A1002" t="s">
        <v>779</v>
      </c>
    </row>
    <row r="1003" spans="1:1" x14ac:dyDescent="0.3">
      <c r="A1003" t="s">
        <v>780</v>
      </c>
    </row>
    <row r="1004" spans="1:1" x14ac:dyDescent="0.3">
      <c r="A1004" t="s">
        <v>781</v>
      </c>
    </row>
    <row r="1005" spans="1:1" x14ac:dyDescent="0.3">
      <c r="A1005" t="s">
        <v>749</v>
      </c>
    </row>
    <row r="1006" spans="1:1" x14ac:dyDescent="0.3">
      <c r="A1006" t="s">
        <v>782</v>
      </c>
    </row>
    <row r="1007" spans="1:1" x14ac:dyDescent="0.3">
      <c r="A1007" t="s">
        <v>783</v>
      </c>
    </row>
    <row r="1008" spans="1:1" x14ac:dyDescent="0.3">
      <c r="A1008" t="s">
        <v>784</v>
      </c>
    </row>
    <row r="1009" spans="1:1" x14ac:dyDescent="0.3">
      <c r="A1009" t="s">
        <v>785</v>
      </c>
    </row>
    <row r="1010" spans="1:1" x14ac:dyDescent="0.3">
      <c r="A1010" t="s">
        <v>786</v>
      </c>
    </row>
    <row r="1011" spans="1:1" x14ac:dyDescent="0.3">
      <c r="A1011" t="s">
        <v>787</v>
      </c>
    </row>
    <row r="1012" spans="1:1" x14ac:dyDescent="0.3">
      <c r="A1012" t="s">
        <v>788</v>
      </c>
    </row>
    <row r="1013" spans="1:1" x14ac:dyDescent="0.3">
      <c r="A1013" t="s">
        <v>789</v>
      </c>
    </row>
    <row r="1014" spans="1:1" x14ac:dyDescent="0.3">
      <c r="A1014" t="s">
        <v>749</v>
      </c>
    </row>
    <row r="1015" spans="1:1" x14ac:dyDescent="0.3">
      <c r="A1015" t="s">
        <v>790</v>
      </c>
    </row>
    <row r="1016" spans="1:1" x14ac:dyDescent="0.3">
      <c r="A1016" t="s">
        <v>791</v>
      </c>
    </row>
    <row r="1017" spans="1:1" x14ac:dyDescent="0.3">
      <c r="A1017" t="s">
        <v>792</v>
      </c>
    </row>
    <row r="1018" spans="1:1" x14ac:dyDescent="0.3">
      <c r="A1018" t="s">
        <v>793</v>
      </c>
    </row>
    <row r="1019" spans="1:1" x14ac:dyDescent="0.3">
      <c r="A1019" t="s">
        <v>794</v>
      </c>
    </row>
    <row r="1020" spans="1:1" x14ac:dyDescent="0.3">
      <c r="A1020" t="s">
        <v>795</v>
      </c>
    </row>
    <row r="1021" spans="1:1" x14ac:dyDescent="0.3">
      <c r="A1021" t="s">
        <v>796</v>
      </c>
    </row>
    <row r="1022" spans="1:1" x14ac:dyDescent="0.3">
      <c r="A1022" t="s">
        <v>797</v>
      </c>
    </row>
    <row r="1023" spans="1:1" x14ac:dyDescent="0.3">
      <c r="A1023" t="s">
        <v>749</v>
      </c>
    </row>
    <row r="1024" spans="1:1" x14ac:dyDescent="0.3">
      <c r="A1024" t="s">
        <v>798</v>
      </c>
    </row>
    <row r="1025" spans="1:1" x14ac:dyDescent="0.3">
      <c r="A1025" t="s">
        <v>799</v>
      </c>
    </row>
    <row r="1026" spans="1:1" x14ac:dyDescent="0.3">
      <c r="A1026" t="s">
        <v>800</v>
      </c>
    </row>
    <row r="1027" spans="1:1" x14ac:dyDescent="0.3">
      <c r="A1027" t="s">
        <v>801</v>
      </c>
    </row>
    <row r="1028" spans="1:1" x14ac:dyDescent="0.3">
      <c r="A1028" t="s">
        <v>802</v>
      </c>
    </row>
    <row r="1029" spans="1:1" x14ac:dyDescent="0.3">
      <c r="A1029" t="s">
        <v>803</v>
      </c>
    </row>
    <row r="1030" spans="1:1" x14ac:dyDescent="0.3">
      <c r="A1030" t="s">
        <v>804</v>
      </c>
    </row>
    <row r="1031" spans="1:1" x14ac:dyDescent="0.3">
      <c r="A1031" t="s">
        <v>805</v>
      </c>
    </row>
    <row r="1032" spans="1:1" x14ac:dyDescent="0.3">
      <c r="A1032" t="s">
        <v>749</v>
      </c>
    </row>
    <row r="1033" spans="1:1" x14ac:dyDescent="0.3">
      <c r="A1033" t="s">
        <v>806</v>
      </c>
    </row>
    <row r="1034" spans="1:1" x14ac:dyDescent="0.3">
      <c r="A1034" t="s">
        <v>807</v>
      </c>
    </row>
    <row r="1035" spans="1:1" x14ac:dyDescent="0.3">
      <c r="A1035" t="s">
        <v>808</v>
      </c>
    </row>
    <row r="1036" spans="1:1" x14ac:dyDescent="0.3">
      <c r="A1036" t="s">
        <v>809</v>
      </c>
    </row>
    <row r="1037" spans="1:1" x14ac:dyDescent="0.3">
      <c r="A1037" t="s">
        <v>810</v>
      </c>
    </row>
    <row r="1038" spans="1:1" x14ac:dyDescent="0.3">
      <c r="A1038" t="s">
        <v>811</v>
      </c>
    </row>
    <row r="1039" spans="1:1" x14ac:dyDescent="0.3">
      <c r="A1039" t="s">
        <v>812</v>
      </c>
    </row>
    <row r="1040" spans="1:1" x14ac:dyDescent="0.3">
      <c r="A1040" t="s">
        <v>813</v>
      </c>
    </row>
    <row r="1041" spans="1:1" x14ac:dyDescent="0.3">
      <c r="A1041" t="s">
        <v>749</v>
      </c>
    </row>
    <row r="1042" spans="1:1" x14ac:dyDescent="0.3">
      <c r="A1042" t="s">
        <v>814</v>
      </c>
    </row>
    <row r="1043" spans="1:1" x14ac:dyDescent="0.3">
      <c r="A1043" t="s">
        <v>815</v>
      </c>
    </row>
    <row r="1044" spans="1:1" x14ac:dyDescent="0.3">
      <c r="A1044" t="s">
        <v>816</v>
      </c>
    </row>
    <row r="1045" spans="1:1" x14ac:dyDescent="0.3">
      <c r="A1045" t="s">
        <v>817</v>
      </c>
    </row>
    <row r="1046" spans="1:1" x14ac:dyDescent="0.3">
      <c r="A1046" t="s">
        <v>818</v>
      </c>
    </row>
    <row r="1047" spans="1:1" x14ac:dyDescent="0.3">
      <c r="A1047" t="s">
        <v>819</v>
      </c>
    </row>
    <row r="1048" spans="1:1" x14ac:dyDescent="0.3">
      <c r="A1048" t="s">
        <v>820</v>
      </c>
    </row>
    <row r="1049" spans="1:1" x14ac:dyDescent="0.3">
      <c r="A1049" t="s">
        <v>821</v>
      </c>
    </row>
    <row r="1050" spans="1:1" x14ac:dyDescent="0.3">
      <c r="A1050" t="s">
        <v>749</v>
      </c>
    </row>
    <row r="1051" spans="1:1" x14ac:dyDescent="0.3">
      <c r="A1051" t="s">
        <v>822</v>
      </c>
    </row>
    <row r="1052" spans="1:1" x14ac:dyDescent="0.3">
      <c r="A1052" t="s">
        <v>823</v>
      </c>
    </row>
    <row r="1053" spans="1:1" x14ac:dyDescent="0.3">
      <c r="A1053" t="s">
        <v>824</v>
      </c>
    </row>
    <row r="1054" spans="1:1" x14ac:dyDescent="0.3">
      <c r="A1054" t="s">
        <v>825</v>
      </c>
    </row>
    <row r="1055" spans="1:1" x14ac:dyDescent="0.3">
      <c r="A1055" t="s">
        <v>826</v>
      </c>
    </row>
    <row r="1056" spans="1:1" x14ac:dyDescent="0.3">
      <c r="A1056" t="s">
        <v>827</v>
      </c>
    </row>
    <row r="1057" spans="1:1" x14ac:dyDescent="0.3">
      <c r="A1057" t="s">
        <v>828</v>
      </c>
    </row>
    <row r="1058" spans="1:1" x14ac:dyDescent="0.3">
      <c r="A1058" t="s">
        <v>829</v>
      </c>
    </row>
    <row r="1059" spans="1:1" x14ac:dyDescent="0.3">
      <c r="A1059" t="s">
        <v>749</v>
      </c>
    </row>
    <row r="1060" spans="1:1" x14ac:dyDescent="0.3">
      <c r="A1060" t="s">
        <v>830</v>
      </c>
    </row>
    <row r="1061" spans="1:1" x14ac:dyDescent="0.3">
      <c r="A1061" t="s">
        <v>831</v>
      </c>
    </row>
    <row r="1062" spans="1:1" x14ac:dyDescent="0.3">
      <c r="A1062" t="s">
        <v>832</v>
      </c>
    </row>
    <row r="1063" spans="1:1" x14ac:dyDescent="0.3">
      <c r="A1063" t="s">
        <v>833</v>
      </c>
    </row>
    <row r="1064" spans="1:1" x14ac:dyDescent="0.3">
      <c r="A1064" t="s">
        <v>834</v>
      </c>
    </row>
    <row r="1065" spans="1:1" x14ac:dyDescent="0.3">
      <c r="A1065" t="s">
        <v>835</v>
      </c>
    </row>
    <row r="1066" spans="1:1" x14ac:dyDescent="0.3">
      <c r="A1066" t="s">
        <v>836</v>
      </c>
    </row>
    <row r="1067" spans="1:1" x14ac:dyDescent="0.3">
      <c r="A1067" t="s">
        <v>837</v>
      </c>
    </row>
    <row r="1068" spans="1:1" x14ac:dyDescent="0.3">
      <c r="A1068" t="s">
        <v>749</v>
      </c>
    </row>
    <row r="1069" spans="1:1" x14ac:dyDescent="0.3">
      <c r="A1069" t="s">
        <v>838</v>
      </c>
    </row>
    <row r="1070" spans="1:1" x14ac:dyDescent="0.3">
      <c r="A1070" t="s">
        <v>839</v>
      </c>
    </row>
    <row r="1071" spans="1:1" x14ac:dyDescent="0.3">
      <c r="A1071" t="s">
        <v>840</v>
      </c>
    </row>
    <row r="1072" spans="1:1" x14ac:dyDescent="0.3">
      <c r="A1072" t="s">
        <v>841</v>
      </c>
    </row>
    <row r="1073" spans="1:1" x14ac:dyDescent="0.3">
      <c r="A1073" t="s">
        <v>842</v>
      </c>
    </row>
    <row r="1074" spans="1:1" x14ac:dyDescent="0.3">
      <c r="A1074" t="s">
        <v>843</v>
      </c>
    </row>
    <row r="1075" spans="1:1" x14ac:dyDescent="0.3">
      <c r="A1075" t="s">
        <v>844</v>
      </c>
    </row>
    <row r="1076" spans="1:1" x14ac:dyDescent="0.3">
      <c r="A1076" t="s">
        <v>845</v>
      </c>
    </row>
    <row r="1077" spans="1:1" x14ac:dyDescent="0.3">
      <c r="A1077" t="s">
        <v>846</v>
      </c>
    </row>
    <row r="1078" spans="1:1" x14ac:dyDescent="0.3">
      <c r="A1078" t="s">
        <v>847</v>
      </c>
    </row>
    <row r="1079" spans="1:1" x14ac:dyDescent="0.3">
      <c r="A1079" t="s">
        <v>848</v>
      </c>
    </row>
    <row r="1080" spans="1:1" x14ac:dyDescent="0.3">
      <c r="A1080" t="s">
        <v>849</v>
      </c>
    </row>
    <row r="1081" spans="1:1" x14ac:dyDescent="0.3">
      <c r="A1081" t="s">
        <v>850</v>
      </c>
    </row>
    <row r="1085" spans="1:1" x14ac:dyDescent="0.3">
      <c r="A1085" t="s">
        <v>851</v>
      </c>
    </row>
    <row r="1086" spans="1:1" x14ac:dyDescent="0.3">
      <c r="A1086" t="s">
        <v>852</v>
      </c>
    </row>
    <row r="1087" spans="1:1" x14ac:dyDescent="0.3">
      <c r="A1087" t="s">
        <v>853</v>
      </c>
    </row>
    <row r="1088" spans="1:1" x14ac:dyDescent="0.3">
      <c r="A1088" t="s">
        <v>854</v>
      </c>
    </row>
    <row r="1089" spans="1:1" x14ac:dyDescent="0.3">
      <c r="A1089" t="s">
        <v>855</v>
      </c>
    </row>
    <row r="1091" spans="1:1" x14ac:dyDescent="0.3">
      <c r="A1091" t="s">
        <v>856</v>
      </c>
    </row>
    <row r="1092" spans="1:1" x14ac:dyDescent="0.3">
      <c r="A1092" t="s">
        <v>691</v>
      </c>
    </row>
    <row r="1093" spans="1:1" x14ac:dyDescent="0.3">
      <c r="A1093" t="s">
        <v>857</v>
      </c>
    </row>
    <row r="1094" spans="1:1" x14ac:dyDescent="0.3">
      <c r="A1094" t="s">
        <v>858</v>
      </c>
    </row>
    <row r="1095" spans="1:1" x14ac:dyDescent="0.3">
      <c r="A1095" t="s">
        <v>859</v>
      </c>
    </row>
    <row r="1096" spans="1:1" x14ac:dyDescent="0.3">
      <c r="A1096" t="s">
        <v>860</v>
      </c>
    </row>
    <row r="1097" spans="1:1" x14ac:dyDescent="0.3">
      <c r="A1097" t="s">
        <v>695</v>
      </c>
    </row>
    <row r="1098" spans="1:1" x14ac:dyDescent="0.3">
      <c r="A1098" t="s">
        <v>861</v>
      </c>
    </row>
    <row r="1099" spans="1:1" x14ac:dyDescent="0.3">
      <c r="A1099" t="s">
        <v>580</v>
      </c>
    </row>
    <row r="1100" spans="1:1" x14ac:dyDescent="0.3">
      <c r="A1100" t="s">
        <v>862</v>
      </c>
    </row>
    <row r="1101" spans="1:1" x14ac:dyDescent="0.3">
      <c r="A1101" t="s">
        <v>863</v>
      </c>
    </row>
    <row r="1102" spans="1:1" x14ac:dyDescent="0.3">
      <c r="A1102" t="s">
        <v>700</v>
      </c>
    </row>
    <row r="1103" spans="1:1" x14ac:dyDescent="0.3">
      <c r="A1103" t="s">
        <v>864</v>
      </c>
    </row>
    <row r="1104" spans="1:1" x14ac:dyDescent="0.3">
      <c r="A1104" t="s">
        <v>865</v>
      </c>
    </row>
    <row r="1105" spans="1:1" x14ac:dyDescent="0.3">
      <c r="A1105" t="s">
        <v>866</v>
      </c>
    </row>
    <row r="1106" spans="1:1" x14ac:dyDescent="0.3">
      <c r="A1106" t="s">
        <v>867</v>
      </c>
    </row>
    <row r="1107" spans="1:1" x14ac:dyDescent="0.3">
      <c r="A1107" t="s">
        <v>868</v>
      </c>
    </row>
    <row r="1108" spans="1:1" x14ac:dyDescent="0.3">
      <c r="A1108" t="s">
        <v>869</v>
      </c>
    </row>
    <row r="1109" spans="1:1" x14ac:dyDescent="0.3">
      <c r="A1109" t="s">
        <v>870</v>
      </c>
    </row>
    <row r="1110" spans="1:1" x14ac:dyDescent="0.3">
      <c r="A1110" t="s">
        <v>871</v>
      </c>
    </row>
    <row r="1111" spans="1:1" x14ac:dyDescent="0.3">
      <c r="A1111" t="s">
        <v>872</v>
      </c>
    </row>
    <row r="1112" spans="1:1" x14ac:dyDescent="0.3">
      <c r="A1112" t="s">
        <v>873</v>
      </c>
    </row>
    <row r="1113" spans="1:1" x14ac:dyDescent="0.3">
      <c r="A1113" t="s">
        <v>874</v>
      </c>
    </row>
    <row r="1114" spans="1:1" x14ac:dyDescent="0.3">
      <c r="A1114" t="s">
        <v>875</v>
      </c>
    </row>
    <row r="1115" spans="1:1" x14ac:dyDescent="0.3">
      <c r="A1115" t="s">
        <v>876</v>
      </c>
    </row>
    <row r="1116" spans="1:1" x14ac:dyDescent="0.3">
      <c r="A1116" t="s">
        <v>877</v>
      </c>
    </row>
    <row r="1117" spans="1:1" x14ac:dyDescent="0.3">
      <c r="A1117" t="s">
        <v>878</v>
      </c>
    </row>
    <row r="1118" spans="1:1" x14ac:dyDescent="0.3">
      <c r="A1118" t="s">
        <v>879</v>
      </c>
    </row>
    <row r="1119" spans="1:1" x14ac:dyDescent="0.3">
      <c r="A1119" t="s">
        <v>880</v>
      </c>
    </row>
    <row r="1120" spans="1:1" x14ac:dyDescent="0.3">
      <c r="A1120" t="s">
        <v>881</v>
      </c>
    </row>
    <row r="1121" spans="1:1" x14ac:dyDescent="0.3">
      <c r="A1121" t="s">
        <v>882</v>
      </c>
    </row>
    <row r="1122" spans="1:1" x14ac:dyDescent="0.3">
      <c r="A1122" t="s">
        <v>883</v>
      </c>
    </row>
    <row r="1123" spans="1:1" x14ac:dyDescent="0.3">
      <c r="A1123" t="s">
        <v>884</v>
      </c>
    </row>
    <row r="1124" spans="1:1" x14ac:dyDescent="0.3">
      <c r="A1124" t="s">
        <v>885</v>
      </c>
    </row>
    <row r="1125" spans="1:1" x14ac:dyDescent="0.3">
      <c r="A1125" t="s">
        <v>886</v>
      </c>
    </row>
    <row r="1126" spans="1:1" x14ac:dyDescent="0.3">
      <c r="A1126" t="s">
        <v>887</v>
      </c>
    </row>
    <row r="1127" spans="1:1" x14ac:dyDescent="0.3">
      <c r="A1127" t="s">
        <v>888</v>
      </c>
    </row>
    <row r="1128" spans="1:1" x14ac:dyDescent="0.3">
      <c r="A1128" t="s">
        <v>889</v>
      </c>
    </row>
    <row r="1129" spans="1:1" x14ac:dyDescent="0.3">
      <c r="A1129" t="s">
        <v>890</v>
      </c>
    </row>
    <row r="1130" spans="1:1" x14ac:dyDescent="0.3">
      <c r="A1130" t="s">
        <v>891</v>
      </c>
    </row>
    <row r="1131" spans="1:1" x14ac:dyDescent="0.3">
      <c r="A1131" t="s">
        <v>892</v>
      </c>
    </row>
    <row r="1132" spans="1:1" x14ac:dyDescent="0.3">
      <c r="A1132" t="s">
        <v>893</v>
      </c>
    </row>
    <row r="1133" spans="1:1" x14ac:dyDescent="0.3">
      <c r="A1133" t="s">
        <v>894</v>
      </c>
    </row>
    <row r="1134" spans="1:1" x14ac:dyDescent="0.3">
      <c r="A1134" t="s">
        <v>895</v>
      </c>
    </row>
    <row r="1135" spans="1:1" x14ac:dyDescent="0.3">
      <c r="A1135" t="s">
        <v>896</v>
      </c>
    </row>
    <row r="1136" spans="1:1" x14ac:dyDescent="0.3">
      <c r="A1136" t="s">
        <v>897</v>
      </c>
    </row>
    <row r="1137" spans="1:1" x14ac:dyDescent="0.3">
      <c r="A1137" t="s">
        <v>898</v>
      </c>
    </row>
    <row r="1138" spans="1:1" x14ac:dyDescent="0.3">
      <c r="A1138" t="s">
        <v>899</v>
      </c>
    </row>
    <row r="1139" spans="1:1" x14ac:dyDescent="0.3">
      <c r="A1139" t="s">
        <v>900</v>
      </c>
    </row>
    <row r="1140" spans="1:1" x14ac:dyDescent="0.3">
      <c r="A1140" t="s">
        <v>901</v>
      </c>
    </row>
    <row r="1141" spans="1:1" x14ac:dyDescent="0.3">
      <c r="A1141" t="s">
        <v>902</v>
      </c>
    </row>
    <row r="1142" spans="1:1" x14ac:dyDescent="0.3">
      <c r="A1142" t="s">
        <v>903</v>
      </c>
    </row>
    <row r="1143" spans="1:1" x14ac:dyDescent="0.3">
      <c r="A1143" t="s">
        <v>904</v>
      </c>
    </row>
    <row r="1144" spans="1:1" x14ac:dyDescent="0.3">
      <c r="A1144" t="s">
        <v>905</v>
      </c>
    </row>
    <row r="1145" spans="1:1" x14ac:dyDescent="0.3">
      <c r="A1145" t="s">
        <v>906</v>
      </c>
    </row>
    <row r="1146" spans="1:1" x14ac:dyDescent="0.3">
      <c r="A1146" t="s">
        <v>907</v>
      </c>
    </row>
    <row r="1147" spans="1:1" x14ac:dyDescent="0.3">
      <c r="A1147" t="s">
        <v>908</v>
      </c>
    </row>
    <row r="1148" spans="1:1" x14ac:dyDescent="0.3">
      <c r="A1148" t="s">
        <v>909</v>
      </c>
    </row>
    <row r="1149" spans="1:1" x14ac:dyDescent="0.3">
      <c r="A1149" t="s">
        <v>910</v>
      </c>
    </row>
    <row r="1150" spans="1:1" x14ac:dyDescent="0.3">
      <c r="A1150" t="s">
        <v>911</v>
      </c>
    </row>
    <row r="1151" spans="1:1" x14ac:dyDescent="0.3">
      <c r="A1151" t="s">
        <v>912</v>
      </c>
    </row>
    <row r="1152" spans="1:1" x14ac:dyDescent="0.3">
      <c r="A1152" t="s">
        <v>913</v>
      </c>
    </row>
    <row r="1153" spans="1:1" x14ac:dyDescent="0.3">
      <c r="A1153" t="s">
        <v>914</v>
      </c>
    </row>
    <row r="1154" spans="1:1" x14ac:dyDescent="0.3">
      <c r="A1154" t="s">
        <v>915</v>
      </c>
    </row>
    <row r="1155" spans="1:1" x14ac:dyDescent="0.3">
      <c r="A1155" t="s">
        <v>916</v>
      </c>
    </row>
    <row r="1156" spans="1:1" x14ac:dyDescent="0.3">
      <c r="A1156" t="s">
        <v>917</v>
      </c>
    </row>
    <row r="1157" spans="1:1" x14ac:dyDescent="0.3">
      <c r="A1157" t="s">
        <v>918</v>
      </c>
    </row>
    <row r="1158" spans="1:1" x14ac:dyDescent="0.3">
      <c r="A1158" t="s">
        <v>919</v>
      </c>
    </row>
    <row r="1159" spans="1:1" x14ac:dyDescent="0.3">
      <c r="A1159" t="s">
        <v>920</v>
      </c>
    </row>
    <row r="1160" spans="1:1" x14ac:dyDescent="0.3">
      <c r="A1160" t="s">
        <v>921</v>
      </c>
    </row>
    <row r="1161" spans="1:1" x14ac:dyDescent="0.3">
      <c r="A1161" t="s">
        <v>922</v>
      </c>
    </row>
    <row r="1162" spans="1:1" x14ac:dyDescent="0.3">
      <c r="A1162" t="s">
        <v>923</v>
      </c>
    </row>
    <row r="1163" spans="1:1" x14ac:dyDescent="0.3">
      <c r="A1163" t="s">
        <v>924</v>
      </c>
    </row>
    <row r="1164" spans="1:1" x14ac:dyDescent="0.3">
      <c r="A1164" t="s">
        <v>925</v>
      </c>
    </row>
    <row r="1165" spans="1:1" x14ac:dyDescent="0.3">
      <c r="A1165" t="s">
        <v>926</v>
      </c>
    </row>
    <row r="1166" spans="1:1" x14ac:dyDescent="0.3">
      <c r="A1166" t="s">
        <v>927</v>
      </c>
    </row>
    <row r="1167" spans="1:1" x14ac:dyDescent="0.3">
      <c r="A1167" t="s">
        <v>928</v>
      </c>
    </row>
    <row r="1168" spans="1:1" x14ac:dyDescent="0.3">
      <c r="A1168" t="s">
        <v>929</v>
      </c>
    </row>
    <row r="1169" spans="1:1" x14ac:dyDescent="0.3">
      <c r="A1169" t="s">
        <v>930</v>
      </c>
    </row>
    <row r="1170" spans="1:1" x14ac:dyDescent="0.3">
      <c r="A1170" t="s">
        <v>931</v>
      </c>
    </row>
    <row r="1171" spans="1:1" x14ac:dyDescent="0.3">
      <c r="A1171" t="s">
        <v>932</v>
      </c>
    </row>
    <row r="1172" spans="1:1" x14ac:dyDescent="0.3">
      <c r="A1172" t="s">
        <v>933</v>
      </c>
    </row>
    <row r="1173" spans="1:1" x14ac:dyDescent="0.3">
      <c r="A1173" t="s">
        <v>934</v>
      </c>
    </row>
    <row r="1174" spans="1:1" x14ac:dyDescent="0.3">
      <c r="A1174" t="s">
        <v>935</v>
      </c>
    </row>
    <row r="1175" spans="1:1" x14ac:dyDescent="0.3">
      <c r="A1175" t="s">
        <v>936</v>
      </c>
    </row>
    <row r="1176" spans="1:1" x14ac:dyDescent="0.3">
      <c r="A1176" t="s">
        <v>937</v>
      </c>
    </row>
    <row r="1177" spans="1:1" x14ac:dyDescent="0.3">
      <c r="A1177" t="s">
        <v>938</v>
      </c>
    </row>
    <row r="1178" spans="1:1" x14ac:dyDescent="0.3">
      <c r="A1178" t="s">
        <v>939</v>
      </c>
    </row>
    <row r="1179" spans="1:1" x14ac:dyDescent="0.3">
      <c r="A1179" t="s">
        <v>940</v>
      </c>
    </row>
    <row r="1180" spans="1:1" x14ac:dyDescent="0.3">
      <c r="A1180" t="s">
        <v>941</v>
      </c>
    </row>
    <row r="1181" spans="1:1" x14ac:dyDescent="0.3">
      <c r="A1181" t="s">
        <v>942</v>
      </c>
    </row>
    <row r="1182" spans="1:1" x14ac:dyDescent="0.3">
      <c r="A1182" t="s">
        <v>943</v>
      </c>
    </row>
    <row r="1183" spans="1:1" x14ac:dyDescent="0.3">
      <c r="A1183" t="s">
        <v>944</v>
      </c>
    </row>
    <row r="1184" spans="1:1" x14ac:dyDescent="0.3">
      <c r="A1184" t="s">
        <v>945</v>
      </c>
    </row>
    <row r="1185" spans="1:1" x14ac:dyDescent="0.3">
      <c r="A1185" t="s">
        <v>946</v>
      </c>
    </row>
    <row r="1186" spans="1:1" x14ac:dyDescent="0.3">
      <c r="A1186" t="s">
        <v>947</v>
      </c>
    </row>
    <row r="1187" spans="1:1" x14ac:dyDescent="0.3">
      <c r="A1187" t="s">
        <v>948</v>
      </c>
    </row>
    <row r="1188" spans="1:1" x14ac:dyDescent="0.3">
      <c r="A1188" t="s">
        <v>949</v>
      </c>
    </row>
    <row r="1189" spans="1:1" x14ac:dyDescent="0.3">
      <c r="A1189" t="s">
        <v>860</v>
      </c>
    </row>
    <row r="1190" spans="1:1" x14ac:dyDescent="0.3">
      <c r="A1190" t="s">
        <v>580</v>
      </c>
    </row>
    <row r="1191" spans="1:1" x14ac:dyDescent="0.3">
      <c r="A1191" t="s">
        <v>950</v>
      </c>
    </row>
    <row r="1192" spans="1:1" x14ac:dyDescent="0.3">
      <c r="A1192" t="s">
        <v>951</v>
      </c>
    </row>
    <row r="1193" spans="1:1" x14ac:dyDescent="0.3">
      <c r="A1193" t="s">
        <v>952</v>
      </c>
    </row>
    <row r="1194" spans="1:1" x14ac:dyDescent="0.3">
      <c r="A1194" t="s">
        <v>582</v>
      </c>
    </row>
    <row r="1195" spans="1:1" x14ac:dyDescent="0.3">
      <c r="A1195" t="s">
        <v>953</v>
      </c>
    </row>
    <row r="1196" spans="1:1" x14ac:dyDescent="0.3">
      <c r="A1196" t="s">
        <v>954</v>
      </c>
    </row>
    <row r="1197" spans="1:1" x14ac:dyDescent="0.3">
      <c r="A1197" t="s">
        <v>955</v>
      </c>
    </row>
    <row r="1198" spans="1:1" x14ac:dyDescent="0.3">
      <c r="A1198" t="s">
        <v>956</v>
      </c>
    </row>
    <row r="1199" spans="1:1" x14ac:dyDescent="0.3">
      <c r="A1199" t="s">
        <v>957</v>
      </c>
    </row>
    <row r="1200" spans="1:1" x14ac:dyDescent="0.3">
      <c r="A1200" t="s">
        <v>492</v>
      </c>
    </row>
    <row r="1201" spans="1:1" x14ac:dyDescent="0.3">
      <c r="A1201" t="s">
        <v>500</v>
      </c>
    </row>
    <row r="1202" spans="1:1" x14ac:dyDescent="0.3">
      <c r="A1202" t="s">
        <v>958</v>
      </c>
    </row>
    <row r="1203" spans="1:1" x14ac:dyDescent="0.3">
      <c r="A1203" t="s">
        <v>959</v>
      </c>
    </row>
    <row r="1204" spans="1:1" x14ac:dyDescent="0.3">
      <c r="A1204" t="s">
        <v>960</v>
      </c>
    </row>
    <row r="1205" spans="1:1" x14ac:dyDescent="0.3">
      <c r="A1205" t="s">
        <v>961</v>
      </c>
    </row>
    <row r="1206" spans="1:1" x14ac:dyDescent="0.3">
      <c r="A1206" t="s">
        <v>962</v>
      </c>
    </row>
    <row r="1207" spans="1:1" x14ac:dyDescent="0.3">
      <c r="A1207" t="s">
        <v>963</v>
      </c>
    </row>
    <row r="1208" spans="1:1" x14ac:dyDescent="0.3">
      <c r="A1208" t="s">
        <v>964</v>
      </c>
    </row>
    <row r="1209" spans="1:1" x14ac:dyDescent="0.3">
      <c r="A1209" t="s">
        <v>500</v>
      </c>
    </row>
    <row r="1210" spans="1:1" x14ac:dyDescent="0.3">
      <c r="A1210" t="s">
        <v>965</v>
      </c>
    </row>
    <row r="1211" spans="1:1" x14ac:dyDescent="0.3">
      <c r="A1211" t="s">
        <v>966</v>
      </c>
    </row>
    <row r="1212" spans="1:1" x14ac:dyDescent="0.3">
      <c r="A1212" t="s">
        <v>967</v>
      </c>
    </row>
    <row r="1213" spans="1:1" x14ac:dyDescent="0.3">
      <c r="A1213" t="s">
        <v>968</v>
      </c>
    </row>
    <row r="1214" spans="1:1" x14ac:dyDescent="0.3">
      <c r="A1214" t="s">
        <v>969</v>
      </c>
    </row>
    <row r="1215" spans="1:1" x14ac:dyDescent="0.3">
      <c r="A1215" t="s">
        <v>970</v>
      </c>
    </row>
    <row r="1216" spans="1:1" x14ac:dyDescent="0.3">
      <c r="A1216" t="s">
        <v>971</v>
      </c>
    </row>
    <row r="1217" spans="1:1" x14ac:dyDescent="0.3">
      <c r="A1217" t="s">
        <v>500</v>
      </c>
    </row>
    <row r="1218" spans="1:1" x14ac:dyDescent="0.3">
      <c r="A1218" t="s">
        <v>972</v>
      </c>
    </row>
    <row r="1219" spans="1:1" x14ac:dyDescent="0.3">
      <c r="A1219" t="s">
        <v>973</v>
      </c>
    </row>
    <row r="1220" spans="1:1" x14ac:dyDescent="0.3">
      <c r="A1220" t="s">
        <v>974</v>
      </c>
    </row>
    <row r="1221" spans="1:1" x14ac:dyDescent="0.3">
      <c r="A1221" t="s">
        <v>975</v>
      </c>
    </row>
    <row r="1222" spans="1:1" x14ac:dyDescent="0.3">
      <c r="A1222" t="s">
        <v>976</v>
      </c>
    </row>
    <row r="1223" spans="1:1" x14ac:dyDescent="0.3">
      <c r="A1223" t="s">
        <v>977</v>
      </c>
    </row>
    <row r="1224" spans="1:1" x14ac:dyDescent="0.3">
      <c r="A1224" t="s">
        <v>978</v>
      </c>
    </row>
    <row r="1225" spans="1:1" x14ac:dyDescent="0.3">
      <c r="A1225" t="s">
        <v>500</v>
      </c>
    </row>
    <row r="1226" spans="1:1" x14ac:dyDescent="0.3">
      <c r="A1226" t="s">
        <v>979</v>
      </c>
    </row>
    <row r="1227" spans="1:1" x14ac:dyDescent="0.3">
      <c r="A1227" t="s">
        <v>980</v>
      </c>
    </row>
    <row r="1228" spans="1:1" x14ac:dyDescent="0.3">
      <c r="A1228" t="s">
        <v>981</v>
      </c>
    </row>
    <row r="1229" spans="1:1" x14ac:dyDescent="0.3">
      <c r="A1229" t="s">
        <v>982</v>
      </c>
    </row>
    <row r="1230" spans="1:1" x14ac:dyDescent="0.3">
      <c r="A1230" t="s">
        <v>983</v>
      </c>
    </row>
    <row r="1231" spans="1:1" x14ac:dyDescent="0.3">
      <c r="A1231" t="s">
        <v>984</v>
      </c>
    </row>
    <row r="1232" spans="1:1" x14ac:dyDescent="0.3">
      <c r="A1232" t="s">
        <v>985</v>
      </c>
    </row>
    <row r="1233" spans="1:1" x14ac:dyDescent="0.3">
      <c r="A1233" t="s">
        <v>500</v>
      </c>
    </row>
    <row r="1234" spans="1:1" x14ac:dyDescent="0.3">
      <c r="A1234" t="s">
        <v>986</v>
      </c>
    </row>
    <row r="1235" spans="1:1" x14ac:dyDescent="0.3">
      <c r="A1235" t="s">
        <v>987</v>
      </c>
    </row>
    <row r="1236" spans="1:1" x14ac:dyDescent="0.3">
      <c r="A1236" t="s">
        <v>988</v>
      </c>
    </row>
    <row r="1237" spans="1:1" x14ac:dyDescent="0.3">
      <c r="A1237" t="s">
        <v>989</v>
      </c>
    </row>
    <row r="1238" spans="1:1" x14ac:dyDescent="0.3">
      <c r="A1238" t="s">
        <v>990</v>
      </c>
    </row>
    <row r="1239" spans="1:1" x14ac:dyDescent="0.3">
      <c r="A1239" t="s">
        <v>991</v>
      </c>
    </row>
    <row r="1240" spans="1:1" x14ac:dyDescent="0.3">
      <c r="A1240" t="s">
        <v>992</v>
      </c>
    </row>
    <row r="1241" spans="1:1" x14ac:dyDescent="0.3">
      <c r="A1241" t="s">
        <v>500</v>
      </c>
    </row>
    <row r="1242" spans="1:1" x14ac:dyDescent="0.3">
      <c r="A1242" t="s">
        <v>993</v>
      </c>
    </row>
    <row r="1243" spans="1:1" x14ac:dyDescent="0.3">
      <c r="A1243" t="s">
        <v>994</v>
      </c>
    </row>
    <row r="1244" spans="1:1" x14ac:dyDescent="0.3">
      <c r="A1244" t="s">
        <v>995</v>
      </c>
    </row>
    <row r="1245" spans="1:1" x14ac:dyDescent="0.3">
      <c r="A1245" t="s">
        <v>996</v>
      </c>
    </row>
    <row r="1246" spans="1:1" x14ac:dyDescent="0.3">
      <c r="A1246" t="s">
        <v>997</v>
      </c>
    </row>
    <row r="1247" spans="1:1" x14ac:dyDescent="0.3">
      <c r="A1247" t="s">
        <v>998</v>
      </c>
    </row>
    <row r="1248" spans="1:1" x14ac:dyDescent="0.3">
      <c r="A1248" t="s">
        <v>999</v>
      </c>
    </row>
    <row r="1249" spans="1:1" x14ac:dyDescent="0.3">
      <c r="A1249" t="s">
        <v>500</v>
      </c>
    </row>
    <row r="1250" spans="1:1" x14ac:dyDescent="0.3">
      <c r="A1250" t="s">
        <v>1000</v>
      </c>
    </row>
    <row r="1251" spans="1:1" x14ac:dyDescent="0.3">
      <c r="A1251" t="s">
        <v>1001</v>
      </c>
    </row>
    <row r="1252" spans="1:1" x14ac:dyDescent="0.3">
      <c r="A1252" t="s">
        <v>1002</v>
      </c>
    </row>
    <row r="1253" spans="1:1" x14ac:dyDescent="0.3">
      <c r="A1253" t="s">
        <v>1003</v>
      </c>
    </row>
    <row r="1254" spans="1:1" x14ac:dyDescent="0.3">
      <c r="A1254" t="s">
        <v>1004</v>
      </c>
    </row>
    <row r="1255" spans="1:1" x14ac:dyDescent="0.3">
      <c r="A1255" t="s">
        <v>1005</v>
      </c>
    </row>
    <row r="1256" spans="1:1" x14ac:dyDescent="0.3">
      <c r="A1256" t="s">
        <v>1006</v>
      </c>
    </row>
    <row r="1257" spans="1:1" x14ac:dyDescent="0.3">
      <c r="A1257" t="s">
        <v>500</v>
      </c>
    </row>
    <row r="1258" spans="1:1" x14ac:dyDescent="0.3">
      <c r="A1258" t="s">
        <v>1007</v>
      </c>
    </row>
    <row r="1259" spans="1:1" x14ac:dyDescent="0.3">
      <c r="A1259" t="s">
        <v>1008</v>
      </c>
    </row>
    <row r="1260" spans="1:1" x14ac:dyDescent="0.3">
      <c r="A1260" t="s">
        <v>1009</v>
      </c>
    </row>
    <row r="1261" spans="1:1" x14ac:dyDescent="0.3">
      <c r="A1261" t="s">
        <v>1010</v>
      </c>
    </row>
    <row r="1262" spans="1:1" x14ac:dyDescent="0.3">
      <c r="A1262" t="s">
        <v>1011</v>
      </c>
    </row>
    <row r="1263" spans="1:1" x14ac:dyDescent="0.3">
      <c r="A1263" t="s">
        <v>1012</v>
      </c>
    </row>
    <row r="1264" spans="1:1" x14ac:dyDescent="0.3">
      <c r="A1264" t="s">
        <v>1013</v>
      </c>
    </row>
    <row r="1265" spans="1:1" x14ac:dyDescent="0.3">
      <c r="A1265" t="s">
        <v>500</v>
      </c>
    </row>
    <row r="1266" spans="1:1" x14ac:dyDescent="0.3">
      <c r="A1266" t="s">
        <v>1014</v>
      </c>
    </row>
    <row r="1267" spans="1:1" x14ac:dyDescent="0.3">
      <c r="A1267" t="s">
        <v>1015</v>
      </c>
    </row>
    <row r="1268" spans="1:1" x14ac:dyDescent="0.3">
      <c r="A1268" t="s">
        <v>1016</v>
      </c>
    </row>
    <row r="1269" spans="1:1" x14ac:dyDescent="0.3">
      <c r="A1269" t="s">
        <v>1017</v>
      </c>
    </row>
    <row r="1270" spans="1:1" x14ac:dyDescent="0.3">
      <c r="A1270" t="s">
        <v>1018</v>
      </c>
    </row>
    <row r="1271" spans="1:1" x14ac:dyDescent="0.3">
      <c r="A1271" t="s">
        <v>1019</v>
      </c>
    </row>
    <row r="1272" spans="1:1" x14ac:dyDescent="0.3">
      <c r="A1272" t="s">
        <v>1020</v>
      </c>
    </row>
    <row r="1273" spans="1:1" x14ac:dyDescent="0.3">
      <c r="A1273" t="s">
        <v>500</v>
      </c>
    </row>
    <row r="1274" spans="1:1" x14ac:dyDescent="0.3">
      <c r="A1274" t="s">
        <v>1021</v>
      </c>
    </row>
    <row r="1275" spans="1:1" x14ac:dyDescent="0.3">
      <c r="A1275" t="s">
        <v>1022</v>
      </c>
    </row>
    <row r="1276" spans="1:1" x14ac:dyDescent="0.3">
      <c r="A1276" t="s">
        <v>1023</v>
      </c>
    </row>
    <row r="1277" spans="1:1" x14ac:dyDescent="0.3">
      <c r="A1277" t="s">
        <v>1024</v>
      </c>
    </row>
    <row r="1278" spans="1:1" x14ac:dyDescent="0.3">
      <c r="A1278" t="s">
        <v>1025</v>
      </c>
    </row>
    <row r="1279" spans="1:1" x14ac:dyDescent="0.3">
      <c r="A1279" t="s">
        <v>1026</v>
      </c>
    </row>
    <row r="1280" spans="1:1" x14ac:dyDescent="0.3">
      <c r="A1280" t="s">
        <v>1027</v>
      </c>
    </row>
    <row r="1281" spans="1:1" x14ac:dyDescent="0.3">
      <c r="A1281" t="s">
        <v>500</v>
      </c>
    </row>
    <row r="1282" spans="1:1" x14ac:dyDescent="0.3">
      <c r="A1282" t="s">
        <v>1028</v>
      </c>
    </row>
    <row r="1283" spans="1:1" x14ac:dyDescent="0.3">
      <c r="A1283" t="s">
        <v>1029</v>
      </c>
    </row>
    <row r="1284" spans="1:1" x14ac:dyDescent="0.3">
      <c r="A1284" t="s">
        <v>1030</v>
      </c>
    </row>
    <row r="1285" spans="1:1" x14ac:dyDescent="0.3">
      <c r="A1285" t="s">
        <v>1031</v>
      </c>
    </row>
    <row r="1286" spans="1:1" x14ac:dyDescent="0.3">
      <c r="A1286" t="s">
        <v>1032</v>
      </c>
    </row>
    <row r="1287" spans="1:1" x14ac:dyDescent="0.3">
      <c r="A1287" t="s">
        <v>1033</v>
      </c>
    </row>
    <row r="1288" spans="1:1" x14ac:dyDescent="0.3">
      <c r="A1288" t="s">
        <v>1034</v>
      </c>
    </row>
    <row r="1289" spans="1:1" x14ac:dyDescent="0.3">
      <c r="A1289" t="s">
        <v>500</v>
      </c>
    </row>
    <row r="1290" spans="1:1" x14ac:dyDescent="0.3">
      <c r="A1290" t="s">
        <v>1035</v>
      </c>
    </row>
    <row r="1291" spans="1:1" x14ac:dyDescent="0.3">
      <c r="A1291" t="s">
        <v>1036</v>
      </c>
    </row>
    <row r="1292" spans="1:1" x14ac:dyDescent="0.3">
      <c r="A1292" t="s">
        <v>1037</v>
      </c>
    </row>
    <row r="1293" spans="1:1" x14ac:dyDescent="0.3">
      <c r="A1293" t="s">
        <v>1038</v>
      </c>
    </row>
    <row r="1294" spans="1:1" x14ac:dyDescent="0.3">
      <c r="A1294" t="s">
        <v>1039</v>
      </c>
    </row>
    <row r="1295" spans="1:1" x14ac:dyDescent="0.3">
      <c r="A1295" t="s">
        <v>1040</v>
      </c>
    </row>
    <row r="1296" spans="1:1" x14ac:dyDescent="0.3">
      <c r="A1296" t="s">
        <v>1041</v>
      </c>
    </row>
    <row r="1297" spans="1:1" x14ac:dyDescent="0.3">
      <c r="A1297" t="s">
        <v>513</v>
      </c>
    </row>
    <row r="1298" spans="1:1" x14ac:dyDescent="0.3">
      <c r="A1298" t="s">
        <v>1042</v>
      </c>
    </row>
    <row r="1299" spans="1:1" x14ac:dyDescent="0.3">
      <c r="A1299" t="s">
        <v>1043</v>
      </c>
    </row>
    <row r="1300" spans="1:1" x14ac:dyDescent="0.3">
      <c r="A1300" t="s">
        <v>1044</v>
      </c>
    </row>
    <row r="1301" spans="1:1" x14ac:dyDescent="0.3">
      <c r="A1301" t="s">
        <v>1045</v>
      </c>
    </row>
    <row r="1302" spans="1:1" x14ac:dyDescent="0.3">
      <c r="A1302" t="s">
        <v>1046</v>
      </c>
    </row>
    <row r="1303" spans="1:1" x14ac:dyDescent="0.3">
      <c r="A1303" t="s">
        <v>1047</v>
      </c>
    </row>
    <row r="1304" spans="1:1" x14ac:dyDescent="0.3">
      <c r="A1304" t="s">
        <v>1048</v>
      </c>
    </row>
    <row r="1305" spans="1:1" x14ac:dyDescent="0.3">
      <c r="A1305" t="s">
        <v>491</v>
      </c>
    </row>
    <row r="1306" spans="1:1" x14ac:dyDescent="0.3">
      <c r="A1306" t="s">
        <v>1049</v>
      </c>
    </row>
    <row r="1307" spans="1:1" x14ac:dyDescent="0.3">
      <c r="A1307" t="s">
        <v>1050</v>
      </c>
    </row>
    <row r="1308" spans="1:1" x14ac:dyDescent="0.3">
      <c r="A1308" t="s">
        <v>1051</v>
      </c>
    </row>
    <row r="1309" spans="1:1" x14ac:dyDescent="0.3">
      <c r="A1309" t="s">
        <v>1052</v>
      </c>
    </row>
    <row r="1310" spans="1:1" x14ac:dyDescent="0.3">
      <c r="A1310" t="s">
        <v>1053</v>
      </c>
    </row>
    <row r="1311" spans="1:1" x14ac:dyDescent="0.3">
      <c r="A1311" t="s">
        <v>1054</v>
      </c>
    </row>
    <row r="1312" spans="1:1" x14ac:dyDescent="0.3">
      <c r="A1312" t="s">
        <v>1055</v>
      </c>
    </row>
    <row r="1313" spans="1:1" x14ac:dyDescent="0.3">
      <c r="A1313" t="s">
        <v>491</v>
      </c>
    </row>
    <row r="1314" spans="1:1" x14ac:dyDescent="0.3">
      <c r="A1314" t="s">
        <v>1056</v>
      </c>
    </row>
    <row r="1315" spans="1:1" x14ac:dyDescent="0.3">
      <c r="A1315" t="s">
        <v>1057</v>
      </c>
    </row>
    <row r="1316" spans="1:1" x14ac:dyDescent="0.3">
      <c r="A1316" t="s">
        <v>1058</v>
      </c>
    </row>
    <row r="1317" spans="1:1" x14ac:dyDescent="0.3">
      <c r="A1317" t="s">
        <v>1059</v>
      </c>
    </row>
    <row r="1318" spans="1:1" x14ac:dyDescent="0.3">
      <c r="A1318" t="s">
        <v>1060</v>
      </c>
    </row>
    <row r="1319" spans="1:1" x14ac:dyDescent="0.3">
      <c r="A1319" t="s">
        <v>1061</v>
      </c>
    </row>
    <row r="1320" spans="1:1" x14ac:dyDescent="0.3">
      <c r="A1320" t="s">
        <v>1062</v>
      </c>
    </row>
    <row r="1321" spans="1:1" x14ac:dyDescent="0.3">
      <c r="A1321" t="s">
        <v>491</v>
      </c>
    </row>
    <row r="1322" spans="1:1" x14ac:dyDescent="0.3">
      <c r="A1322" t="s">
        <v>1063</v>
      </c>
    </row>
    <row r="1323" spans="1:1" x14ac:dyDescent="0.3">
      <c r="A1323" t="s">
        <v>1064</v>
      </c>
    </row>
    <row r="1324" spans="1:1" x14ac:dyDescent="0.3">
      <c r="A1324" t="s">
        <v>1065</v>
      </c>
    </row>
    <row r="1325" spans="1:1" x14ac:dyDescent="0.3">
      <c r="A1325" t="s">
        <v>1066</v>
      </c>
    </row>
    <row r="1326" spans="1:1" x14ac:dyDescent="0.3">
      <c r="A1326" t="s">
        <v>1067</v>
      </c>
    </row>
    <row r="1327" spans="1:1" x14ac:dyDescent="0.3">
      <c r="A1327" t="s">
        <v>1068</v>
      </c>
    </row>
    <row r="1328" spans="1:1" x14ac:dyDescent="0.3">
      <c r="A1328" t="s">
        <v>1069</v>
      </c>
    </row>
    <row r="1329" spans="1:1" x14ac:dyDescent="0.3">
      <c r="A1329" t="s">
        <v>491</v>
      </c>
    </row>
    <row r="1330" spans="1:1" x14ac:dyDescent="0.3">
      <c r="A1330" t="s">
        <v>1070</v>
      </c>
    </row>
    <row r="1331" spans="1:1" x14ac:dyDescent="0.3">
      <c r="A1331" t="s">
        <v>1071</v>
      </c>
    </row>
    <row r="1332" spans="1:1" x14ac:dyDescent="0.3">
      <c r="A1332" t="s">
        <v>1072</v>
      </c>
    </row>
    <row r="1333" spans="1:1" x14ac:dyDescent="0.3">
      <c r="A1333" t="s">
        <v>1073</v>
      </c>
    </row>
    <row r="1334" spans="1:1" x14ac:dyDescent="0.3">
      <c r="A1334" t="s">
        <v>1074</v>
      </c>
    </row>
    <row r="1335" spans="1:1" x14ac:dyDescent="0.3">
      <c r="A1335" t="s">
        <v>1075</v>
      </c>
    </row>
    <row r="1336" spans="1:1" x14ac:dyDescent="0.3">
      <c r="A1336" t="s">
        <v>1076</v>
      </c>
    </row>
    <row r="1337" spans="1:1" x14ac:dyDescent="0.3">
      <c r="A1337" t="s">
        <v>491</v>
      </c>
    </row>
    <row r="1338" spans="1:1" x14ac:dyDescent="0.3">
      <c r="A1338" t="s">
        <v>1077</v>
      </c>
    </row>
    <row r="1339" spans="1:1" x14ac:dyDescent="0.3">
      <c r="A1339" t="s">
        <v>1078</v>
      </c>
    </row>
    <row r="1340" spans="1:1" x14ac:dyDescent="0.3">
      <c r="A1340" t="s">
        <v>1079</v>
      </c>
    </row>
    <row r="1341" spans="1:1" x14ac:dyDescent="0.3">
      <c r="A1341" t="s">
        <v>1080</v>
      </c>
    </row>
    <row r="1342" spans="1:1" x14ac:dyDescent="0.3">
      <c r="A1342" t="s">
        <v>1081</v>
      </c>
    </row>
    <row r="1343" spans="1:1" x14ac:dyDescent="0.3">
      <c r="A1343" t="s">
        <v>1082</v>
      </c>
    </row>
    <row r="1344" spans="1:1" x14ac:dyDescent="0.3">
      <c r="A1344" t="s">
        <v>1083</v>
      </c>
    </row>
    <row r="1345" spans="1:1" x14ac:dyDescent="0.3">
      <c r="A1345" t="s">
        <v>491</v>
      </c>
    </row>
    <row r="1346" spans="1:1" x14ac:dyDescent="0.3">
      <c r="A1346" t="s">
        <v>1084</v>
      </c>
    </row>
    <row r="1347" spans="1:1" x14ac:dyDescent="0.3">
      <c r="A1347" t="s">
        <v>1085</v>
      </c>
    </row>
    <row r="1348" spans="1:1" x14ac:dyDescent="0.3">
      <c r="A1348" t="s">
        <v>1086</v>
      </c>
    </row>
    <row r="1349" spans="1:1" x14ac:dyDescent="0.3">
      <c r="A1349" t="s">
        <v>1087</v>
      </c>
    </row>
    <row r="1350" spans="1:1" x14ac:dyDescent="0.3">
      <c r="A1350" t="s">
        <v>1088</v>
      </c>
    </row>
    <row r="1351" spans="1:1" x14ac:dyDescent="0.3">
      <c r="A1351" t="s">
        <v>1089</v>
      </c>
    </row>
    <row r="1352" spans="1:1" x14ac:dyDescent="0.3">
      <c r="A1352" t="s">
        <v>1090</v>
      </c>
    </row>
    <row r="1353" spans="1:1" x14ac:dyDescent="0.3">
      <c r="A1353" t="s">
        <v>491</v>
      </c>
    </row>
    <row r="1354" spans="1:1" x14ac:dyDescent="0.3">
      <c r="A1354" t="s">
        <v>1091</v>
      </c>
    </row>
    <row r="1355" spans="1:1" x14ac:dyDescent="0.3">
      <c r="A1355" t="s">
        <v>1092</v>
      </c>
    </row>
    <row r="1356" spans="1:1" x14ac:dyDescent="0.3">
      <c r="A1356" t="s">
        <v>1093</v>
      </c>
    </row>
    <row r="1357" spans="1:1" x14ac:dyDescent="0.3">
      <c r="A1357" t="s">
        <v>1094</v>
      </c>
    </row>
    <row r="1358" spans="1:1" x14ac:dyDescent="0.3">
      <c r="A1358" t="s">
        <v>1095</v>
      </c>
    </row>
    <row r="1359" spans="1:1" x14ac:dyDescent="0.3">
      <c r="A1359" t="s">
        <v>1096</v>
      </c>
    </row>
    <row r="1360" spans="1:1" x14ac:dyDescent="0.3">
      <c r="A1360" t="s">
        <v>1097</v>
      </c>
    </row>
    <row r="1361" spans="1:1" x14ac:dyDescent="0.3">
      <c r="A1361" t="s">
        <v>491</v>
      </c>
    </row>
    <row r="1362" spans="1:1" x14ac:dyDescent="0.3">
      <c r="A1362" t="s">
        <v>1098</v>
      </c>
    </row>
    <row r="1363" spans="1:1" x14ac:dyDescent="0.3">
      <c r="A1363" t="s">
        <v>1099</v>
      </c>
    </row>
    <row r="1364" spans="1:1" x14ac:dyDescent="0.3">
      <c r="A1364" t="s">
        <v>1100</v>
      </c>
    </row>
    <row r="1365" spans="1:1" x14ac:dyDescent="0.3">
      <c r="A1365" t="s">
        <v>1101</v>
      </c>
    </row>
    <row r="1366" spans="1:1" x14ac:dyDescent="0.3">
      <c r="A1366" t="s">
        <v>1102</v>
      </c>
    </row>
    <row r="1367" spans="1:1" x14ac:dyDescent="0.3">
      <c r="A1367" t="s">
        <v>1103</v>
      </c>
    </row>
    <row r="1368" spans="1:1" x14ac:dyDescent="0.3">
      <c r="A1368" t="s">
        <v>1104</v>
      </c>
    </row>
    <row r="1369" spans="1:1" x14ac:dyDescent="0.3">
      <c r="A1369" t="s">
        <v>491</v>
      </c>
    </row>
    <row r="1370" spans="1:1" x14ac:dyDescent="0.3">
      <c r="A1370" t="s">
        <v>1105</v>
      </c>
    </row>
    <row r="1371" spans="1:1" x14ac:dyDescent="0.3">
      <c r="A1371" t="s">
        <v>1106</v>
      </c>
    </row>
    <row r="1372" spans="1:1" x14ac:dyDescent="0.3">
      <c r="A1372" t="s">
        <v>1107</v>
      </c>
    </row>
    <row r="1373" spans="1:1" x14ac:dyDescent="0.3">
      <c r="A1373" t="s">
        <v>1108</v>
      </c>
    </row>
    <row r="1374" spans="1:1" x14ac:dyDescent="0.3">
      <c r="A1374" t="s">
        <v>1109</v>
      </c>
    </row>
    <row r="1375" spans="1:1" x14ac:dyDescent="0.3">
      <c r="A1375" t="s">
        <v>1110</v>
      </c>
    </row>
    <row r="1376" spans="1:1" x14ac:dyDescent="0.3">
      <c r="A1376" t="s">
        <v>1111</v>
      </c>
    </row>
    <row r="1377" spans="1:1" x14ac:dyDescent="0.3">
      <c r="A1377" t="s">
        <v>491</v>
      </c>
    </row>
    <row r="1378" spans="1:1" x14ac:dyDescent="0.3">
      <c r="A1378" t="s">
        <v>1112</v>
      </c>
    </row>
    <row r="1379" spans="1:1" x14ac:dyDescent="0.3">
      <c r="A1379" t="s">
        <v>1113</v>
      </c>
    </row>
    <row r="1380" spans="1:1" x14ac:dyDescent="0.3">
      <c r="A1380" t="s">
        <v>1114</v>
      </c>
    </row>
    <row r="1381" spans="1:1" x14ac:dyDescent="0.3">
      <c r="A1381" t="s">
        <v>1115</v>
      </c>
    </row>
    <row r="1382" spans="1:1" x14ac:dyDescent="0.3">
      <c r="A1382" t="s">
        <v>1116</v>
      </c>
    </row>
    <row r="1383" spans="1:1" x14ac:dyDescent="0.3">
      <c r="A1383" t="s">
        <v>1117</v>
      </c>
    </row>
    <row r="1384" spans="1:1" x14ac:dyDescent="0.3">
      <c r="A1384" t="s">
        <v>1118</v>
      </c>
    </row>
    <row r="1385" spans="1:1" x14ac:dyDescent="0.3">
      <c r="A1385" t="s">
        <v>491</v>
      </c>
    </row>
    <row r="1386" spans="1:1" x14ac:dyDescent="0.3">
      <c r="A1386" t="s">
        <v>1119</v>
      </c>
    </row>
    <row r="1387" spans="1:1" x14ac:dyDescent="0.3">
      <c r="A1387" t="s">
        <v>1120</v>
      </c>
    </row>
    <row r="1388" spans="1:1" x14ac:dyDescent="0.3">
      <c r="A1388" t="s">
        <v>1121</v>
      </c>
    </row>
    <row r="1389" spans="1:1" x14ac:dyDescent="0.3">
      <c r="A1389" t="s">
        <v>1122</v>
      </c>
    </row>
    <row r="1390" spans="1:1" x14ac:dyDescent="0.3">
      <c r="A1390" t="s">
        <v>1123</v>
      </c>
    </row>
    <row r="1391" spans="1:1" x14ac:dyDescent="0.3">
      <c r="A1391" t="s">
        <v>1124</v>
      </c>
    </row>
    <row r="1392" spans="1:1" x14ac:dyDescent="0.3">
      <c r="A1392" t="s">
        <v>1125</v>
      </c>
    </row>
    <row r="1393" spans="1:1" x14ac:dyDescent="0.3">
      <c r="A1393" t="s">
        <v>534</v>
      </c>
    </row>
    <row r="1394" spans="1:1" x14ac:dyDescent="0.3">
      <c r="A1394" t="s">
        <v>491</v>
      </c>
    </row>
    <row r="1395" spans="1:1" x14ac:dyDescent="0.3">
      <c r="A1395" t="s">
        <v>1126</v>
      </c>
    </row>
    <row r="1396" spans="1:1" x14ac:dyDescent="0.3">
      <c r="A1396" t="s">
        <v>1127</v>
      </c>
    </row>
    <row r="1397" spans="1:1" x14ac:dyDescent="0.3">
      <c r="A1397" t="s">
        <v>1128</v>
      </c>
    </row>
    <row r="1398" spans="1:1" x14ac:dyDescent="0.3">
      <c r="A1398" t="s">
        <v>1129</v>
      </c>
    </row>
    <row r="1399" spans="1:1" x14ac:dyDescent="0.3">
      <c r="A1399" t="s">
        <v>1130</v>
      </c>
    </row>
    <row r="1400" spans="1:1" x14ac:dyDescent="0.3">
      <c r="A1400" t="s">
        <v>1131</v>
      </c>
    </row>
    <row r="1401" spans="1:1" x14ac:dyDescent="0.3">
      <c r="A1401" t="s">
        <v>1132</v>
      </c>
    </row>
    <row r="1402" spans="1:1" x14ac:dyDescent="0.3">
      <c r="A1402" t="s">
        <v>1133</v>
      </c>
    </row>
    <row r="1403" spans="1:1" x14ac:dyDescent="0.3">
      <c r="A1403" t="s">
        <v>1134</v>
      </c>
    </row>
    <row r="1404" spans="1:1" x14ac:dyDescent="0.3">
      <c r="A1404" t="s">
        <v>1135</v>
      </c>
    </row>
    <row r="1405" spans="1:1" x14ac:dyDescent="0.3">
      <c r="A1405" t="s">
        <v>1136</v>
      </c>
    </row>
    <row r="1406" spans="1:1" x14ac:dyDescent="0.3">
      <c r="A1406" t="s">
        <v>1137</v>
      </c>
    </row>
    <row r="1407" spans="1:1" x14ac:dyDescent="0.3">
      <c r="A1407" t="s">
        <v>623</v>
      </c>
    </row>
    <row r="1408" spans="1:1" x14ac:dyDescent="0.3">
      <c r="A1408" t="s">
        <v>624</v>
      </c>
    </row>
    <row r="1409" spans="1:1" x14ac:dyDescent="0.3">
      <c r="A1409" t="s">
        <v>625</v>
      </c>
    </row>
    <row r="1411" spans="1:1" x14ac:dyDescent="0.3">
      <c r="A1411" t="s">
        <v>572</v>
      </c>
    </row>
    <row r="1412" spans="1:1" x14ac:dyDescent="0.3">
      <c r="A1412" t="s">
        <v>1138</v>
      </c>
    </row>
    <row r="1413" spans="1:1" x14ac:dyDescent="0.3">
      <c r="A1413" t="s">
        <v>1139</v>
      </c>
    </row>
    <row r="1414" spans="1:1" x14ac:dyDescent="0.3">
      <c r="A1414" t="s">
        <v>1140</v>
      </c>
    </row>
    <row r="1415" spans="1:1" x14ac:dyDescent="0.3">
      <c r="A1415" t="s">
        <v>1141</v>
      </c>
    </row>
    <row r="1417" spans="1:1" x14ac:dyDescent="0.3">
      <c r="A1417" t="s">
        <v>1142</v>
      </c>
    </row>
    <row r="1418" spans="1:1" x14ac:dyDescent="0.3">
      <c r="A1418" t="s">
        <v>1143</v>
      </c>
    </row>
    <row r="1420" spans="1:1" x14ac:dyDescent="0.3">
      <c r="A1420" t="s">
        <v>1144</v>
      </c>
    </row>
    <row r="1421" spans="1:1" x14ac:dyDescent="0.3">
      <c r="A1421" t="s">
        <v>1145</v>
      </c>
    </row>
    <row r="1422" spans="1:1" x14ac:dyDescent="0.3">
      <c r="A1422" t="s">
        <v>1146</v>
      </c>
    </row>
    <row r="1423" spans="1:1" x14ac:dyDescent="0.3">
      <c r="A1423" t="s">
        <v>1147</v>
      </c>
    </row>
    <row r="1425" spans="1:1" x14ac:dyDescent="0.3">
      <c r="A1425" t="s">
        <v>545</v>
      </c>
    </row>
    <row r="1426" spans="1:1" x14ac:dyDescent="0.3">
      <c r="A1426" t="s">
        <v>546</v>
      </c>
    </row>
  </sheetData>
  <pageMargins left="0.75" right="0.75" top="1" bottom="1" header="0.5" footer="0.5"/>
  <pageSetup orientation="portrait" r:id="rId1"/>
  <extLst>
    <ext xmlns:mx="http://schemas.microsoft.com/office/mac/excel/2008/main" uri="{64002731-A6B0-56B0-2670-7721B7C09600}">
      <mx:PLV Mode="0" OnePage="0" WScale="0"/>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3366FF"/>
  </sheetPr>
  <dimension ref="A2:A201"/>
  <sheetViews>
    <sheetView topLeftCell="A187" workbookViewId="0">
      <selection activeCell="A32" sqref="A32"/>
    </sheetView>
  </sheetViews>
  <sheetFormatPr defaultColWidth="11.19921875" defaultRowHeight="15.6" x14ac:dyDescent="0.3"/>
  <cols>
    <col min="1" max="1" width="183.69921875" bestFit="1" customWidth="1"/>
  </cols>
  <sheetData>
    <row r="2" spans="1:1" x14ac:dyDescent="0.3">
      <c r="A2" t="s">
        <v>1148</v>
      </c>
    </row>
    <row r="3" spans="1:1" x14ac:dyDescent="0.3">
      <c r="A3" t="s">
        <v>1149</v>
      </c>
    </row>
    <row r="4" spans="1:1" x14ac:dyDescent="0.3">
      <c r="A4" t="s">
        <v>1150</v>
      </c>
    </row>
    <row r="5" spans="1:1" x14ac:dyDescent="0.3">
      <c r="A5" t="s">
        <v>1151</v>
      </c>
    </row>
    <row r="7" spans="1:1" x14ac:dyDescent="0.3">
      <c r="A7" t="s">
        <v>1152</v>
      </c>
    </row>
    <row r="8" spans="1:1" x14ac:dyDescent="0.3">
      <c r="A8" t="s">
        <v>1153</v>
      </c>
    </row>
    <row r="9" spans="1:1" x14ac:dyDescent="0.3">
      <c r="A9" t="s">
        <v>1154</v>
      </c>
    </row>
    <row r="10" spans="1:1" x14ac:dyDescent="0.3">
      <c r="A10" t="s">
        <v>1155</v>
      </c>
    </row>
    <row r="11" spans="1:1" x14ac:dyDescent="0.3">
      <c r="A11" t="s">
        <v>1156</v>
      </c>
    </row>
    <row r="12" spans="1:1" x14ac:dyDescent="0.3">
      <c r="A12" t="s">
        <v>1157</v>
      </c>
    </row>
    <row r="14" spans="1:1" x14ac:dyDescent="0.3">
      <c r="A14" t="s">
        <v>1151</v>
      </c>
    </row>
    <row r="16" spans="1:1" x14ac:dyDescent="0.3">
      <c r="A16" t="s">
        <v>1158</v>
      </c>
    </row>
    <row r="17" spans="1:1" x14ac:dyDescent="0.3">
      <c r="A17" t="s">
        <v>1159</v>
      </c>
    </row>
    <row r="18" spans="1:1" x14ac:dyDescent="0.3">
      <c r="A18" t="s">
        <v>1160</v>
      </c>
    </row>
    <row r="19" spans="1:1" x14ac:dyDescent="0.3">
      <c r="A19" t="s">
        <v>1151</v>
      </c>
    </row>
    <row r="23" spans="1:1" x14ac:dyDescent="0.3">
      <c r="A23" t="s">
        <v>1161</v>
      </c>
    </row>
    <row r="24" spans="1:1" x14ac:dyDescent="0.3">
      <c r="A24" t="s">
        <v>1162</v>
      </c>
    </row>
    <row r="25" spans="1:1" x14ac:dyDescent="0.3">
      <c r="A25" t="s">
        <v>1163</v>
      </c>
    </row>
    <row r="26" spans="1:1" x14ac:dyDescent="0.3">
      <c r="A26" t="s">
        <v>1164</v>
      </c>
    </row>
    <row r="27" spans="1:1" x14ac:dyDescent="0.3">
      <c r="A27" t="s">
        <v>1165</v>
      </c>
    </row>
    <row r="29" spans="1:1" x14ac:dyDescent="0.3">
      <c r="A29" t="s">
        <v>1166</v>
      </c>
    </row>
    <row r="31" spans="1:1" x14ac:dyDescent="0.3">
      <c r="A31" t="s">
        <v>1167</v>
      </c>
    </row>
    <row r="32" spans="1:1" x14ac:dyDescent="0.3">
      <c r="A32" t="s">
        <v>163</v>
      </c>
    </row>
    <row r="33" spans="1:1" x14ac:dyDescent="0.3">
      <c r="A33" t="s">
        <v>164</v>
      </c>
    </row>
    <row r="34" spans="1:1" x14ac:dyDescent="0.3">
      <c r="A34" t="s">
        <v>165</v>
      </c>
    </row>
    <row r="35" spans="1:1" x14ac:dyDescent="0.3">
      <c r="A35" t="s">
        <v>166</v>
      </c>
    </row>
    <row r="36" spans="1:1" x14ac:dyDescent="0.3">
      <c r="A36" t="s">
        <v>167</v>
      </c>
    </row>
    <row r="37" spans="1:1" x14ac:dyDescent="0.3">
      <c r="A37" t="s">
        <v>168</v>
      </c>
    </row>
    <row r="38" spans="1:1" x14ac:dyDescent="0.3">
      <c r="A38" t="s">
        <v>169</v>
      </c>
    </row>
    <row r="39" spans="1:1" x14ac:dyDescent="0.3">
      <c r="A39" t="s">
        <v>170</v>
      </c>
    </row>
    <row r="40" spans="1:1" x14ac:dyDescent="0.3">
      <c r="A40" t="s">
        <v>1168</v>
      </c>
    </row>
    <row r="41" spans="1:1" x14ac:dyDescent="0.3">
      <c r="A41" t="s">
        <v>1169</v>
      </c>
    </row>
    <row r="42" spans="1:1" x14ac:dyDescent="0.3">
      <c r="A42" t="s">
        <v>1170</v>
      </c>
    </row>
    <row r="43" spans="1:1" x14ac:dyDescent="0.3">
      <c r="A43" t="s">
        <v>1171</v>
      </c>
    </row>
    <row r="44" spans="1:1" x14ac:dyDescent="0.3">
      <c r="A44" t="s">
        <v>1172</v>
      </c>
    </row>
    <row r="45" spans="1:1" x14ac:dyDescent="0.3">
      <c r="A45" t="e">
        <f>--  CURSOR selCur (extractDt VARCHAR2,fromDt DATE,toDate DATE)</f>
        <v>#NAME?</v>
      </c>
    </row>
    <row r="46" spans="1:1" x14ac:dyDescent="0.3">
      <c r="A46" t="e">
        <f>--  IS</f>
        <v>#NAME?</v>
      </c>
    </row>
    <row r="47" spans="1:1" x14ac:dyDescent="0.3">
      <c r="A47" t="s">
        <v>219</v>
      </c>
    </row>
    <row r="48" spans="1:1" x14ac:dyDescent="0.3">
      <c r="A48" t="s">
        <v>220</v>
      </c>
    </row>
    <row r="49" spans="1:1" x14ac:dyDescent="0.3">
      <c r="A49" t="s">
        <v>221</v>
      </c>
    </row>
    <row r="50" spans="1:1" x14ac:dyDescent="0.3">
      <c r="A50" t="s">
        <v>222</v>
      </c>
    </row>
    <row r="51" spans="1:1" x14ac:dyDescent="0.3">
      <c r="A51" t="s">
        <v>223</v>
      </c>
    </row>
    <row r="52" spans="1:1" x14ac:dyDescent="0.3">
      <c r="A52" t="s">
        <v>224</v>
      </c>
    </row>
    <row r="53" spans="1:1" x14ac:dyDescent="0.3">
      <c r="A53" t="s">
        <v>225</v>
      </c>
    </row>
    <row r="54" spans="1:1" x14ac:dyDescent="0.3">
      <c r="A54" t="s">
        <v>226</v>
      </c>
    </row>
    <row r="55" spans="1:1" x14ac:dyDescent="0.3">
      <c r="A55" t="s">
        <v>227</v>
      </c>
    </row>
    <row r="56" spans="1:1" x14ac:dyDescent="0.3">
      <c r="A56" t="s">
        <v>228</v>
      </c>
    </row>
    <row r="57" spans="1:1" x14ac:dyDescent="0.3">
      <c r="A57" t="s">
        <v>229</v>
      </c>
    </row>
    <row r="58" spans="1:1" x14ac:dyDescent="0.3">
      <c r="A58" t="s">
        <v>230</v>
      </c>
    </row>
    <row r="59" spans="1:1" x14ac:dyDescent="0.3">
      <c r="A59" t="s">
        <v>231</v>
      </c>
    </row>
    <row r="60" spans="1:1" x14ac:dyDescent="0.3">
      <c r="A60" t="s">
        <v>232</v>
      </c>
    </row>
    <row r="61" spans="1:1" x14ac:dyDescent="0.3">
      <c r="A61" t="s">
        <v>233</v>
      </c>
    </row>
    <row r="62" spans="1:1" x14ac:dyDescent="0.3">
      <c r="A62" t="s">
        <v>234</v>
      </c>
    </row>
    <row r="63" spans="1:1" x14ac:dyDescent="0.3">
      <c r="A63" t="s">
        <v>235</v>
      </c>
    </row>
    <row r="64" spans="1:1" x14ac:dyDescent="0.3">
      <c r="A64" t="s">
        <v>236</v>
      </c>
    </row>
    <row r="65" spans="1:1" x14ac:dyDescent="0.3">
      <c r="A65" t="s">
        <v>237</v>
      </c>
    </row>
    <row r="66" spans="1:1" x14ac:dyDescent="0.3">
      <c r="A66" t="s">
        <v>238</v>
      </c>
    </row>
    <row r="67" spans="1:1" x14ac:dyDescent="0.3">
      <c r="A67" t="s">
        <v>239</v>
      </c>
    </row>
    <row r="68" spans="1:1" x14ac:dyDescent="0.3">
      <c r="A68" t="s">
        <v>240</v>
      </c>
    </row>
    <row r="69" spans="1:1" x14ac:dyDescent="0.3">
      <c r="A69" t="s">
        <v>241</v>
      </c>
    </row>
    <row r="70" spans="1:1" x14ac:dyDescent="0.3">
      <c r="A70" t="s">
        <v>242</v>
      </c>
    </row>
    <row r="71" spans="1:1" x14ac:dyDescent="0.3">
      <c r="A71" t="s">
        <v>243</v>
      </c>
    </row>
    <row r="72" spans="1:1" x14ac:dyDescent="0.3">
      <c r="A72" t="s">
        <v>244</v>
      </c>
    </row>
    <row r="73" spans="1:1" x14ac:dyDescent="0.3">
      <c r="A73" t="s">
        <v>245</v>
      </c>
    </row>
    <row r="74" spans="1:1" x14ac:dyDescent="0.3">
      <c r="A74" t="s">
        <v>246</v>
      </c>
    </row>
    <row r="75" spans="1:1" x14ac:dyDescent="0.3">
      <c r="A75" t="s">
        <v>247</v>
      </c>
    </row>
    <row r="76" spans="1:1" x14ac:dyDescent="0.3">
      <c r="A76" t="s">
        <v>248</v>
      </c>
    </row>
    <row r="77" spans="1:1" x14ac:dyDescent="0.3">
      <c r="A77" t="s">
        <v>249</v>
      </c>
    </row>
    <row r="78" spans="1:1" x14ac:dyDescent="0.3">
      <c r="A78" t="s">
        <v>250</v>
      </c>
    </row>
    <row r="79" spans="1:1" x14ac:dyDescent="0.3">
      <c r="A79" t="s">
        <v>251</v>
      </c>
    </row>
    <row r="80" spans="1:1" x14ac:dyDescent="0.3">
      <c r="A80" t="s">
        <v>252</v>
      </c>
    </row>
    <row r="81" spans="1:1" x14ac:dyDescent="0.3">
      <c r="A81" t="s">
        <v>253</v>
      </c>
    </row>
    <row r="82" spans="1:1" x14ac:dyDescent="0.3">
      <c r="A82" t="s">
        <v>254</v>
      </c>
    </row>
    <row r="83" spans="1:1" x14ac:dyDescent="0.3">
      <c r="A83" t="s">
        <v>255</v>
      </c>
    </row>
    <row r="84" spans="1:1" x14ac:dyDescent="0.3">
      <c r="A84" t="s">
        <v>256</v>
      </c>
    </row>
    <row r="85" spans="1:1" x14ac:dyDescent="0.3">
      <c r="A85" t="s">
        <v>257</v>
      </c>
    </row>
    <row r="86" spans="1:1" x14ac:dyDescent="0.3">
      <c r="A86" t="s">
        <v>1173</v>
      </c>
    </row>
    <row r="87" spans="1:1" x14ac:dyDescent="0.3">
      <c r="A87" t="s">
        <v>259</v>
      </c>
    </row>
    <row r="88" spans="1:1" x14ac:dyDescent="0.3">
      <c r="A88" t="s">
        <v>260</v>
      </c>
    </row>
    <row r="89" spans="1:1" x14ac:dyDescent="0.3">
      <c r="A89" t="s">
        <v>261</v>
      </c>
    </row>
    <row r="90" spans="1:1" x14ac:dyDescent="0.3">
      <c r="A90" t="s">
        <v>262</v>
      </c>
    </row>
    <row r="91" spans="1:1" x14ac:dyDescent="0.3">
      <c r="A91" t="s">
        <v>263</v>
      </c>
    </row>
    <row r="92" spans="1:1" x14ac:dyDescent="0.3">
      <c r="A92" t="s">
        <v>264</v>
      </c>
    </row>
    <row r="93" spans="1:1" x14ac:dyDescent="0.3">
      <c r="A93" t="s">
        <v>265</v>
      </c>
    </row>
    <row r="94" spans="1:1" x14ac:dyDescent="0.3">
      <c r="A94" t="s">
        <v>266</v>
      </c>
    </row>
    <row r="95" spans="1:1" x14ac:dyDescent="0.3">
      <c r="A95" t="s">
        <v>267</v>
      </c>
    </row>
    <row r="96" spans="1:1" x14ac:dyDescent="0.3">
      <c r="A96" t="s">
        <v>268</v>
      </c>
    </row>
    <row r="97" spans="1:1" x14ac:dyDescent="0.3">
      <c r="A97" t="s">
        <v>1174</v>
      </c>
    </row>
    <row r="98" spans="1:1" x14ac:dyDescent="0.3">
      <c r="A98" t="s">
        <v>270</v>
      </c>
    </row>
    <row r="99" spans="1:1" x14ac:dyDescent="0.3">
      <c r="A99" t="s">
        <v>271</v>
      </c>
    </row>
    <row r="100" spans="1:1" x14ac:dyDescent="0.3">
      <c r="A100" t="s">
        <v>1175</v>
      </c>
    </row>
    <row r="101" spans="1:1" x14ac:dyDescent="0.3">
      <c r="A101" t="s">
        <v>1176</v>
      </c>
    </row>
    <row r="102" spans="1:1" x14ac:dyDescent="0.3">
      <c r="A102" t="s">
        <v>274</v>
      </c>
    </row>
    <row r="103" spans="1:1" x14ac:dyDescent="0.3">
      <c r="A103" t="s">
        <v>275</v>
      </c>
    </row>
    <row r="104" spans="1:1" x14ac:dyDescent="0.3">
      <c r="A104" t="s">
        <v>276</v>
      </c>
    </row>
    <row r="105" spans="1:1" x14ac:dyDescent="0.3">
      <c r="A105" t="s">
        <v>277</v>
      </c>
    </row>
    <row r="106" spans="1:1" x14ac:dyDescent="0.3">
      <c r="A106" t="s">
        <v>278</v>
      </c>
    </row>
    <row r="107" spans="1:1" x14ac:dyDescent="0.3">
      <c r="A107" t="s">
        <v>279</v>
      </c>
    </row>
    <row r="108" spans="1:1" x14ac:dyDescent="0.3">
      <c r="A108" t="s">
        <v>280</v>
      </c>
    </row>
    <row r="109" spans="1:1" x14ac:dyDescent="0.3">
      <c r="A109" t="s">
        <v>281</v>
      </c>
    </row>
    <row r="110" spans="1:1" x14ac:dyDescent="0.3">
      <c r="A110" t="s">
        <v>1177</v>
      </c>
    </row>
    <row r="111" spans="1:1" x14ac:dyDescent="0.3">
      <c r="A111" t="s">
        <v>283</v>
      </c>
    </row>
    <row r="112" spans="1:1" x14ac:dyDescent="0.3">
      <c r="A112" t="s">
        <v>284</v>
      </c>
    </row>
    <row r="113" spans="1:1" x14ac:dyDescent="0.3">
      <c r="A113" t="s">
        <v>285</v>
      </c>
    </row>
    <row r="114" spans="1:1" x14ac:dyDescent="0.3">
      <c r="A114" t="s">
        <v>1178</v>
      </c>
    </row>
    <row r="115" spans="1:1" x14ac:dyDescent="0.3">
      <c r="A115" t="s">
        <v>1179</v>
      </c>
    </row>
    <row r="116" spans="1:1" x14ac:dyDescent="0.3">
      <c r="A116" t="s">
        <v>288</v>
      </c>
    </row>
    <row r="117" spans="1:1" x14ac:dyDescent="0.3">
      <c r="A117" t="s">
        <v>289</v>
      </c>
    </row>
    <row r="118" spans="1:1" x14ac:dyDescent="0.3">
      <c r="A118" t="s">
        <v>290</v>
      </c>
    </row>
    <row r="119" spans="1:1" x14ac:dyDescent="0.3">
      <c r="A119" t="s">
        <v>291</v>
      </c>
    </row>
    <row r="120" spans="1:1" x14ac:dyDescent="0.3">
      <c r="A120" t="s">
        <v>292</v>
      </c>
    </row>
    <row r="121" spans="1:1" x14ac:dyDescent="0.3">
      <c r="A121" t="s">
        <v>293</v>
      </c>
    </row>
    <row r="122" spans="1:1" x14ac:dyDescent="0.3">
      <c r="A122" t="s">
        <v>294</v>
      </c>
    </row>
    <row r="123" spans="1:1" x14ac:dyDescent="0.3">
      <c r="A123" t="s">
        <v>1180</v>
      </c>
    </row>
    <row r="124" spans="1:1" x14ac:dyDescent="0.3">
      <c r="A124" t="s">
        <v>296</v>
      </c>
    </row>
    <row r="125" spans="1:1" x14ac:dyDescent="0.3">
      <c r="A125" t="s">
        <v>297</v>
      </c>
    </row>
    <row r="126" spans="1:1" x14ac:dyDescent="0.3">
      <c r="A126" t="s">
        <v>1181</v>
      </c>
    </row>
    <row r="127" spans="1:1" x14ac:dyDescent="0.3">
      <c r="A127" t="s">
        <v>1182</v>
      </c>
    </row>
    <row r="128" spans="1:1" x14ac:dyDescent="0.3">
      <c r="A128" t="s">
        <v>300</v>
      </c>
    </row>
    <row r="129" spans="1:1" x14ac:dyDescent="0.3">
      <c r="A129" t="s">
        <v>301</v>
      </c>
    </row>
    <row r="130" spans="1:1" x14ac:dyDescent="0.3">
      <c r="A130" t="s">
        <v>302</v>
      </c>
    </row>
    <row r="131" spans="1:1" x14ac:dyDescent="0.3">
      <c r="A131" t="s">
        <v>303</v>
      </c>
    </row>
    <row r="132" spans="1:1" x14ac:dyDescent="0.3">
      <c r="A132" t="s">
        <v>304</v>
      </c>
    </row>
    <row r="133" spans="1:1" x14ac:dyDescent="0.3">
      <c r="A133" t="s">
        <v>305</v>
      </c>
    </row>
    <row r="134" spans="1:1" x14ac:dyDescent="0.3">
      <c r="A134" t="s">
        <v>306</v>
      </c>
    </row>
    <row r="135" spans="1:1" x14ac:dyDescent="0.3">
      <c r="A135" t="s">
        <v>1183</v>
      </c>
    </row>
    <row r="136" spans="1:1" x14ac:dyDescent="0.3">
      <c r="A136" t="s">
        <v>308</v>
      </c>
    </row>
    <row r="137" spans="1:1" x14ac:dyDescent="0.3">
      <c r="A137" t="s">
        <v>309</v>
      </c>
    </row>
    <row r="138" spans="1:1" x14ac:dyDescent="0.3">
      <c r="A138" t="s">
        <v>1184</v>
      </c>
    </row>
    <row r="139" spans="1:1" x14ac:dyDescent="0.3">
      <c r="A139" t="s">
        <v>1185</v>
      </c>
    </row>
    <row r="140" spans="1:1" x14ac:dyDescent="0.3">
      <c r="A140" t="s">
        <v>312</v>
      </c>
    </row>
    <row r="141" spans="1:1" x14ac:dyDescent="0.3">
      <c r="A141" t="s">
        <v>313</v>
      </c>
    </row>
    <row r="142" spans="1:1" x14ac:dyDescent="0.3">
      <c r="A142" t="s">
        <v>314</v>
      </c>
    </row>
    <row r="143" spans="1:1" x14ac:dyDescent="0.3">
      <c r="A143" t="s">
        <v>315</v>
      </c>
    </row>
    <row r="144" spans="1:1" x14ac:dyDescent="0.3">
      <c r="A144" t="s">
        <v>316</v>
      </c>
    </row>
    <row r="145" spans="1:1" x14ac:dyDescent="0.3">
      <c r="A145" t="s">
        <v>317</v>
      </c>
    </row>
    <row r="146" spans="1:1" x14ac:dyDescent="0.3">
      <c r="A146" t="s">
        <v>318</v>
      </c>
    </row>
    <row r="147" spans="1:1" x14ac:dyDescent="0.3">
      <c r="A147" t="s">
        <v>1186</v>
      </c>
    </row>
    <row r="148" spans="1:1" x14ac:dyDescent="0.3">
      <c r="A148" t="s">
        <v>320</v>
      </c>
    </row>
    <row r="149" spans="1:1" x14ac:dyDescent="0.3">
      <c r="A149" t="s">
        <v>321</v>
      </c>
    </row>
    <row r="150" spans="1:1" x14ac:dyDescent="0.3">
      <c r="A150" t="s">
        <v>1187</v>
      </c>
    </row>
    <row r="151" spans="1:1" x14ac:dyDescent="0.3">
      <c r="A151" t="s">
        <v>1188</v>
      </c>
    </row>
    <row r="152" spans="1:1" x14ac:dyDescent="0.3">
      <c r="A152" t="s">
        <v>324</v>
      </c>
    </row>
    <row r="153" spans="1:1" x14ac:dyDescent="0.3">
      <c r="A153" t="s">
        <v>325</v>
      </c>
    </row>
    <row r="154" spans="1:1" x14ac:dyDescent="0.3">
      <c r="A154" t="s">
        <v>326</v>
      </c>
    </row>
    <row r="155" spans="1:1" x14ac:dyDescent="0.3">
      <c r="A155" t="s">
        <v>327</v>
      </c>
    </row>
    <row r="156" spans="1:1" x14ac:dyDescent="0.3">
      <c r="A156" t="s">
        <v>328</v>
      </c>
    </row>
    <row r="157" spans="1:1" x14ac:dyDescent="0.3">
      <c r="A157" t="s">
        <v>329</v>
      </c>
    </row>
    <row r="158" spans="1:1" x14ac:dyDescent="0.3">
      <c r="A158" t="s">
        <v>330</v>
      </c>
    </row>
    <row r="159" spans="1:1" x14ac:dyDescent="0.3">
      <c r="A159" t="s">
        <v>331</v>
      </c>
    </row>
    <row r="160" spans="1:1" x14ac:dyDescent="0.3">
      <c r="A160" t="s">
        <v>1189</v>
      </c>
    </row>
    <row r="161" spans="1:1" x14ac:dyDescent="0.3">
      <c r="A161" t="s">
        <v>333</v>
      </c>
    </row>
    <row r="162" spans="1:1" x14ac:dyDescent="0.3">
      <c r="A162" t="s">
        <v>334</v>
      </c>
    </row>
    <row r="163" spans="1:1" x14ac:dyDescent="0.3">
      <c r="A163" t="s">
        <v>335</v>
      </c>
    </row>
    <row r="164" spans="1:1" x14ac:dyDescent="0.3">
      <c r="A164" t="s">
        <v>336</v>
      </c>
    </row>
    <row r="165" spans="1:1" x14ac:dyDescent="0.3">
      <c r="A165" t="s">
        <v>337</v>
      </c>
    </row>
    <row r="166" spans="1:1" x14ac:dyDescent="0.3">
      <c r="A166" t="s">
        <v>338</v>
      </c>
    </row>
    <row r="167" spans="1:1" x14ac:dyDescent="0.3">
      <c r="A167" t="s">
        <v>339</v>
      </c>
    </row>
    <row r="168" spans="1:1" x14ac:dyDescent="0.3">
      <c r="A168" t="s">
        <v>340</v>
      </c>
    </row>
    <row r="169" spans="1:1" x14ac:dyDescent="0.3">
      <c r="A169" t="s">
        <v>341</v>
      </c>
    </row>
    <row r="170" spans="1:1" x14ac:dyDescent="0.3">
      <c r="A170" t="s">
        <v>342</v>
      </c>
    </row>
    <row r="171" spans="1:1" x14ac:dyDescent="0.3">
      <c r="A171" t="s">
        <v>343</v>
      </c>
    </row>
    <row r="172" spans="1:1" x14ac:dyDescent="0.3">
      <c r="A172" t="s">
        <v>1190</v>
      </c>
    </row>
    <row r="173" spans="1:1" x14ac:dyDescent="0.3">
      <c r="A173" t="s">
        <v>345</v>
      </c>
    </row>
    <row r="174" spans="1:1" x14ac:dyDescent="0.3">
      <c r="A174" t="s">
        <v>346</v>
      </c>
    </row>
    <row r="175" spans="1:1" x14ac:dyDescent="0.3">
      <c r="A175" t="s">
        <v>347</v>
      </c>
    </row>
    <row r="176" spans="1:1" x14ac:dyDescent="0.3">
      <c r="A176" t="s">
        <v>348</v>
      </c>
    </row>
    <row r="177" spans="1:1" x14ac:dyDescent="0.3">
      <c r="A177" t="s">
        <v>349</v>
      </c>
    </row>
    <row r="178" spans="1:1" x14ac:dyDescent="0.3">
      <c r="A178" t="s">
        <v>350</v>
      </c>
    </row>
    <row r="179" spans="1:1" x14ac:dyDescent="0.3">
      <c r="A179" t="s">
        <v>351</v>
      </c>
    </row>
    <row r="180" spans="1:1" x14ac:dyDescent="0.3">
      <c r="A180" t="s">
        <v>352</v>
      </c>
    </row>
    <row r="181" spans="1:1" x14ac:dyDescent="0.3">
      <c r="A181" t="s">
        <v>353</v>
      </c>
    </row>
    <row r="182" spans="1:1" x14ac:dyDescent="0.3">
      <c r="A182" t="s">
        <v>354</v>
      </c>
    </row>
    <row r="183" spans="1:1" x14ac:dyDescent="0.3">
      <c r="A183" t="s">
        <v>355</v>
      </c>
    </row>
    <row r="184" spans="1:1" x14ac:dyDescent="0.3">
      <c r="A184" t="s">
        <v>356</v>
      </c>
    </row>
    <row r="185" spans="1:1" x14ac:dyDescent="0.3">
      <c r="A185" t="s">
        <v>357</v>
      </c>
    </row>
    <row r="186" spans="1:1" x14ac:dyDescent="0.3">
      <c r="A186" t="s">
        <v>358</v>
      </c>
    </row>
    <row r="187" spans="1:1" x14ac:dyDescent="0.3">
      <c r="A187" t="s">
        <v>359</v>
      </c>
    </row>
    <row r="188" spans="1:1" x14ac:dyDescent="0.3">
      <c r="A188" t="s">
        <v>360</v>
      </c>
    </row>
    <row r="189" spans="1:1" x14ac:dyDescent="0.3">
      <c r="A189" t="s">
        <v>361</v>
      </c>
    </row>
    <row r="190" spans="1:1" x14ac:dyDescent="0.3">
      <c r="A190" t="s">
        <v>362</v>
      </c>
    </row>
    <row r="191" spans="1:1" x14ac:dyDescent="0.3">
      <c r="A191" t="s">
        <v>363</v>
      </c>
    </row>
    <row r="192" spans="1:1" x14ac:dyDescent="0.3">
      <c r="A192" t="s">
        <v>1191</v>
      </c>
    </row>
    <row r="193" spans="1:1" x14ac:dyDescent="0.3">
      <c r="A193" t="s">
        <v>365</v>
      </c>
    </row>
    <row r="194" spans="1:1" x14ac:dyDescent="0.3">
      <c r="A194" t="s">
        <v>1192</v>
      </c>
    </row>
    <row r="195" spans="1:1" x14ac:dyDescent="0.3">
      <c r="A195" t="s">
        <v>367</v>
      </c>
    </row>
    <row r="196" spans="1:1" x14ac:dyDescent="0.3">
      <c r="A196" t="s">
        <v>1193</v>
      </c>
    </row>
    <row r="197" spans="1:1" x14ac:dyDescent="0.3">
      <c r="A197" t="s">
        <v>369</v>
      </c>
    </row>
    <row r="198" spans="1:1" x14ac:dyDescent="0.3">
      <c r="A198" t="s">
        <v>370</v>
      </c>
    </row>
    <row r="199" spans="1:1" x14ac:dyDescent="0.3">
      <c r="A199" t="s">
        <v>371</v>
      </c>
    </row>
    <row r="200" spans="1:1" x14ac:dyDescent="0.3">
      <c r="A200" t="s">
        <v>372</v>
      </c>
    </row>
    <row r="201" spans="1:1" x14ac:dyDescent="0.3">
      <c r="A201" t="s">
        <v>1194</v>
      </c>
    </row>
  </sheetData>
  <pageMargins left="0.75" right="0.75" top="1" bottom="1" header="0.5" footer="0.5"/>
  <pageSetup orientation="portrait" r:id="rId1"/>
  <extLst>
    <ext xmlns:mx="http://schemas.microsoft.com/office/mac/excel/2008/main" uri="{64002731-A6B0-56B0-2670-7721B7C09600}">
      <mx:PLV Mode="0" OnePage="0" WScale="0"/>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3366FF"/>
  </sheetPr>
  <dimension ref="A2:A201"/>
  <sheetViews>
    <sheetView topLeftCell="A166" workbookViewId="0">
      <selection activeCell="A47" sqref="A47"/>
    </sheetView>
  </sheetViews>
  <sheetFormatPr defaultColWidth="11.19921875" defaultRowHeight="15.6" x14ac:dyDescent="0.3"/>
  <cols>
    <col min="1" max="1" width="183.69921875" bestFit="1" customWidth="1"/>
  </cols>
  <sheetData>
    <row r="2" spans="1:1" x14ac:dyDescent="0.3">
      <c r="A2" t="s">
        <v>1148</v>
      </c>
    </row>
    <row r="3" spans="1:1" x14ac:dyDescent="0.3">
      <c r="A3" t="s">
        <v>1149</v>
      </c>
    </row>
    <row r="4" spans="1:1" x14ac:dyDescent="0.3">
      <c r="A4" t="s">
        <v>1197</v>
      </c>
    </row>
    <row r="5" spans="1:1" x14ac:dyDescent="0.3">
      <c r="A5" t="s">
        <v>1151</v>
      </c>
    </row>
    <row r="7" spans="1:1" x14ac:dyDescent="0.3">
      <c r="A7" t="s">
        <v>1152</v>
      </c>
    </row>
    <row r="8" spans="1:1" x14ac:dyDescent="0.3">
      <c r="A8" t="s">
        <v>1153</v>
      </c>
    </row>
    <row r="9" spans="1:1" x14ac:dyDescent="0.3">
      <c r="A9" t="s">
        <v>1154</v>
      </c>
    </row>
    <row r="10" spans="1:1" x14ac:dyDescent="0.3">
      <c r="A10" t="s">
        <v>1155</v>
      </c>
    </row>
    <row r="11" spans="1:1" x14ac:dyDescent="0.3">
      <c r="A11" t="s">
        <v>1198</v>
      </c>
    </row>
    <row r="12" spans="1:1" x14ac:dyDescent="0.3">
      <c r="A12" t="s">
        <v>1157</v>
      </c>
    </row>
    <row r="14" spans="1:1" x14ac:dyDescent="0.3">
      <c r="A14" t="s">
        <v>1151</v>
      </c>
    </row>
    <row r="16" spans="1:1" x14ac:dyDescent="0.3">
      <c r="A16" t="s">
        <v>1158</v>
      </c>
    </row>
    <row r="17" spans="1:1" x14ac:dyDescent="0.3">
      <c r="A17" t="s">
        <v>1159</v>
      </c>
    </row>
    <row r="18" spans="1:1" x14ac:dyDescent="0.3">
      <c r="A18" t="s">
        <v>1199</v>
      </c>
    </row>
    <row r="19" spans="1:1" x14ac:dyDescent="0.3">
      <c r="A19" t="s">
        <v>1151</v>
      </c>
    </row>
    <row r="23" spans="1:1" x14ac:dyDescent="0.3">
      <c r="A23" t="s">
        <v>1161</v>
      </c>
    </row>
    <row r="24" spans="1:1" x14ac:dyDescent="0.3">
      <c r="A24" t="s">
        <v>1162</v>
      </c>
    </row>
    <row r="25" spans="1:1" x14ac:dyDescent="0.3">
      <c r="A25" t="s">
        <v>1163</v>
      </c>
    </row>
    <row r="26" spans="1:1" x14ac:dyDescent="0.3">
      <c r="A26" t="s">
        <v>1164</v>
      </c>
    </row>
    <row r="27" spans="1:1" x14ac:dyDescent="0.3">
      <c r="A27" t="s">
        <v>1165</v>
      </c>
    </row>
    <row r="29" spans="1:1" x14ac:dyDescent="0.3">
      <c r="A29" t="s">
        <v>1166</v>
      </c>
    </row>
    <row r="31" spans="1:1" x14ac:dyDescent="0.3">
      <c r="A31" t="s">
        <v>1167</v>
      </c>
    </row>
    <row r="32" spans="1:1" x14ac:dyDescent="0.3">
      <c r="A32" t="s">
        <v>163</v>
      </c>
    </row>
    <row r="33" spans="1:1" x14ac:dyDescent="0.3">
      <c r="A33" t="s">
        <v>164</v>
      </c>
    </row>
    <row r="34" spans="1:1" x14ac:dyDescent="0.3">
      <c r="A34" t="s">
        <v>165</v>
      </c>
    </row>
    <row r="35" spans="1:1" x14ac:dyDescent="0.3">
      <c r="A35" t="s">
        <v>166</v>
      </c>
    </row>
    <row r="36" spans="1:1" x14ac:dyDescent="0.3">
      <c r="A36" t="s">
        <v>167</v>
      </c>
    </row>
    <row r="37" spans="1:1" x14ac:dyDescent="0.3">
      <c r="A37" t="s">
        <v>168</v>
      </c>
    </row>
    <row r="38" spans="1:1" x14ac:dyDescent="0.3">
      <c r="A38" t="s">
        <v>169</v>
      </c>
    </row>
    <row r="39" spans="1:1" x14ac:dyDescent="0.3">
      <c r="A39" t="s">
        <v>170</v>
      </c>
    </row>
    <row r="40" spans="1:1" x14ac:dyDescent="0.3">
      <c r="A40" t="s">
        <v>1168</v>
      </c>
    </row>
    <row r="41" spans="1:1" x14ac:dyDescent="0.3">
      <c r="A41" t="s">
        <v>1169</v>
      </c>
    </row>
    <row r="42" spans="1:1" x14ac:dyDescent="0.3">
      <c r="A42" t="s">
        <v>1170</v>
      </c>
    </row>
    <row r="43" spans="1:1" x14ac:dyDescent="0.3">
      <c r="A43" t="s">
        <v>1171</v>
      </c>
    </row>
    <row r="44" spans="1:1" x14ac:dyDescent="0.3">
      <c r="A44" t="s">
        <v>1172</v>
      </c>
    </row>
    <row r="45" spans="1:1" x14ac:dyDescent="0.3">
      <c r="A45" s="21" t="s">
        <v>1196</v>
      </c>
    </row>
    <row r="46" spans="1:1" x14ac:dyDescent="0.3">
      <c r="A46" s="21" t="s">
        <v>1195</v>
      </c>
    </row>
    <row r="47" spans="1:1" x14ac:dyDescent="0.3">
      <c r="A47" t="s">
        <v>219</v>
      </c>
    </row>
    <row r="48" spans="1:1" x14ac:dyDescent="0.3">
      <c r="A48" t="s">
        <v>220</v>
      </c>
    </row>
    <row r="49" spans="1:1" x14ac:dyDescent="0.3">
      <c r="A49" t="s">
        <v>221</v>
      </c>
    </row>
    <row r="50" spans="1:1" x14ac:dyDescent="0.3">
      <c r="A50" t="s">
        <v>222</v>
      </c>
    </row>
    <row r="51" spans="1:1" x14ac:dyDescent="0.3">
      <c r="A51" t="s">
        <v>223</v>
      </c>
    </row>
    <row r="52" spans="1:1" x14ac:dyDescent="0.3">
      <c r="A52" t="s">
        <v>224</v>
      </c>
    </row>
    <row r="53" spans="1:1" x14ac:dyDescent="0.3">
      <c r="A53" t="s">
        <v>225</v>
      </c>
    </row>
    <row r="54" spans="1:1" x14ac:dyDescent="0.3">
      <c r="A54" t="s">
        <v>226</v>
      </c>
    </row>
    <row r="55" spans="1:1" x14ac:dyDescent="0.3">
      <c r="A55" t="s">
        <v>227</v>
      </c>
    </row>
    <row r="56" spans="1:1" x14ac:dyDescent="0.3">
      <c r="A56" t="s">
        <v>228</v>
      </c>
    </row>
    <row r="57" spans="1:1" x14ac:dyDescent="0.3">
      <c r="A57" t="s">
        <v>229</v>
      </c>
    </row>
    <row r="58" spans="1:1" x14ac:dyDescent="0.3">
      <c r="A58" t="s">
        <v>230</v>
      </c>
    </row>
    <row r="59" spans="1:1" x14ac:dyDescent="0.3">
      <c r="A59" t="s">
        <v>231</v>
      </c>
    </row>
    <row r="60" spans="1:1" x14ac:dyDescent="0.3">
      <c r="A60" t="s">
        <v>232</v>
      </c>
    </row>
    <row r="61" spans="1:1" x14ac:dyDescent="0.3">
      <c r="A61" t="s">
        <v>233</v>
      </c>
    </row>
    <row r="62" spans="1:1" x14ac:dyDescent="0.3">
      <c r="A62" t="s">
        <v>234</v>
      </c>
    </row>
    <row r="63" spans="1:1" x14ac:dyDescent="0.3">
      <c r="A63" t="s">
        <v>235</v>
      </c>
    </row>
    <row r="64" spans="1:1" x14ac:dyDescent="0.3">
      <c r="A64" t="s">
        <v>236</v>
      </c>
    </row>
    <row r="65" spans="1:1" x14ac:dyDescent="0.3">
      <c r="A65" t="s">
        <v>237</v>
      </c>
    </row>
    <row r="66" spans="1:1" x14ac:dyDescent="0.3">
      <c r="A66" t="s">
        <v>238</v>
      </c>
    </row>
    <row r="67" spans="1:1" x14ac:dyDescent="0.3">
      <c r="A67" t="s">
        <v>239</v>
      </c>
    </row>
    <row r="68" spans="1:1" x14ac:dyDescent="0.3">
      <c r="A68" t="s">
        <v>240</v>
      </c>
    </row>
    <row r="69" spans="1:1" x14ac:dyDescent="0.3">
      <c r="A69" t="s">
        <v>241</v>
      </c>
    </row>
    <row r="70" spans="1:1" x14ac:dyDescent="0.3">
      <c r="A70" t="s">
        <v>242</v>
      </c>
    </row>
    <row r="71" spans="1:1" x14ac:dyDescent="0.3">
      <c r="A71" t="s">
        <v>243</v>
      </c>
    </row>
    <row r="72" spans="1:1" x14ac:dyDescent="0.3">
      <c r="A72" t="s">
        <v>244</v>
      </c>
    </row>
    <row r="73" spans="1:1" x14ac:dyDescent="0.3">
      <c r="A73" t="s">
        <v>245</v>
      </c>
    </row>
    <row r="74" spans="1:1" x14ac:dyDescent="0.3">
      <c r="A74" t="s">
        <v>246</v>
      </c>
    </row>
    <row r="75" spans="1:1" x14ac:dyDescent="0.3">
      <c r="A75" t="s">
        <v>247</v>
      </c>
    </row>
    <row r="76" spans="1:1" x14ac:dyDescent="0.3">
      <c r="A76" t="s">
        <v>248</v>
      </c>
    </row>
    <row r="77" spans="1:1" x14ac:dyDescent="0.3">
      <c r="A77" t="s">
        <v>249</v>
      </c>
    </row>
    <row r="78" spans="1:1" x14ac:dyDescent="0.3">
      <c r="A78" t="s">
        <v>250</v>
      </c>
    </row>
    <row r="79" spans="1:1" x14ac:dyDescent="0.3">
      <c r="A79" t="s">
        <v>251</v>
      </c>
    </row>
    <row r="80" spans="1:1" x14ac:dyDescent="0.3">
      <c r="A80" t="s">
        <v>252</v>
      </c>
    </row>
    <row r="81" spans="1:1" x14ac:dyDescent="0.3">
      <c r="A81" t="s">
        <v>253</v>
      </c>
    </row>
    <row r="82" spans="1:1" x14ac:dyDescent="0.3">
      <c r="A82" t="s">
        <v>254</v>
      </c>
    </row>
    <row r="83" spans="1:1" x14ac:dyDescent="0.3">
      <c r="A83" t="s">
        <v>255</v>
      </c>
    </row>
    <row r="84" spans="1:1" x14ac:dyDescent="0.3">
      <c r="A84" t="s">
        <v>256</v>
      </c>
    </row>
    <row r="85" spans="1:1" x14ac:dyDescent="0.3">
      <c r="A85" t="s">
        <v>257</v>
      </c>
    </row>
    <row r="86" spans="1:1" x14ac:dyDescent="0.3">
      <c r="A86" t="s">
        <v>1200</v>
      </c>
    </row>
    <row r="87" spans="1:1" x14ac:dyDescent="0.3">
      <c r="A87" t="s">
        <v>259</v>
      </c>
    </row>
    <row r="88" spans="1:1" x14ac:dyDescent="0.3">
      <c r="A88" t="s">
        <v>260</v>
      </c>
    </row>
    <row r="89" spans="1:1" x14ac:dyDescent="0.3">
      <c r="A89" t="s">
        <v>261</v>
      </c>
    </row>
    <row r="90" spans="1:1" x14ac:dyDescent="0.3">
      <c r="A90" t="s">
        <v>262</v>
      </c>
    </row>
    <row r="91" spans="1:1" x14ac:dyDescent="0.3">
      <c r="A91" t="s">
        <v>263</v>
      </c>
    </row>
    <row r="92" spans="1:1" x14ac:dyDescent="0.3">
      <c r="A92" t="s">
        <v>264</v>
      </c>
    </row>
    <row r="93" spans="1:1" x14ac:dyDescent="0.3">
      <c r="A93" t="s">
        <v>265</v>
      </c>
    </row>
    <row r="94" spans="1:1" x14ac:dyDescent="0.3">
      <c r="A94" t="s">
        <v>266</v>
      </c>
    </row>
    <row r="95" spans="1:1" x14ac:dyDescent="0.3">
      <c r="A95" t="s">
        <v>267</v>
      </c>
    </row>
    <row r="96" spans="1:1" x14ac:dyDescent="0.3">
      <c r="A96" t="s">
        <v>268</v>
      </c>
    </row>
    <row r="97" spans="1:1" x14ac:dyDescent="0.3">
      <c r="A97" t="s">
        <v>1201</v>
      </c>
    </row>
    <row r="98" spans="1:1" x14ac:dyDescent="0.3">
      <c r="A98" t="s">
        <v>270</v>
      </c>
    </row>
    <row r="99" spans="1:1" x14ac:dyDescent="0.3">
      <c r="A99" t="s">
        <v>271</v>
      </c>
    </row>
    <row r="100" spans="1:1" x14ac:dyDescent="0.3">
      <c r="A100" t="s">
        <v>1175</v>
      </c>
    </row>
    <row r="101" spans="1:1" x14ac:dyDescent="0.3">
      <c r="A101" t="s">
        <v>1202</v>
      </c>
    </row>
    <row r="102" spans="1:1" x14ac:dyDescent="0.3">
      <c r="A102" t="s">
        <v>274</v>
      </c>
    </row>
    <row r="103" spans="1:1" x14ac:dyDescent="0.3">
      <c r="A103" t="s">
        <v>275</v>
      </c>
    </row>
    <row r="104" spans="1:1" x14ac:dyDescent="0.3">
      <c r="A104" t="s">
        <v>276</v>
      </c>
    </row>
    <row r="105" spans="1:1" x14ac:dyDescent="0.3">
      <c r="A105" t="s">
        <v>277</v>
      </c>
    </row>
    <row r="106" spans="1:1" x14ac:dyDescent="0.3">
      <c r="A106" t="s">
        <v>278</v>
      </c>
    </row>
    <row r="107" spans="1:1" x14ac:dyDescent="0.3">
      <c r="A107" t="s">
        <v>279</v>
      </c>
    </row>
    <row r="108" spans="1:1" x14ac:dyDescent="0.3">
      <c r="A108" t="s">
        <v>280</v>
      </c>
    </row>
    <row r="109" spans="1:1" x14ac:dyDescent="0.3">
      <c r="A109" t="s">
        <v>281</v>
      </c>
    </row>
    <row r="110" spans="1:1" x14ac:dyDescent="0.3">
      <c r="A110" t="s">
        <v>1203</v>
      </c>
    </row>
    <row r="111" spans="1:1" x14ac:dyDescent="0.3">
      <c r="A111" t="s">
        <v>283</v>
      </c>
    </row>
    <row r="112" spans="1:1" x14ac:dyDescent="0.3">
      <c r="A112" t="s">
        <v>284</v>
      </c>
    </row>
    <row r="113" spans="1:1" x14ac:dyDescent="0.3">
      <c r="A113" t="s">
        <v>285</v>
      </c>
    </row>
    <row r="114" spans="1:1" x14ac:dyDescent="0.3">
      <c r="A114" t="s">
        <v>1178</v>
      </c>
    </row>
    <row r="115" spans="1:1" x14ac:dyDescent="0.3">
      <c r="A115" t="s">
        <v>1204</v>
      </c>
    </row>
    <row r="116" spans="1:1" x14ac:dyDescent="0.3">
      <c r="A116" t="s">
        <v>288</v>
      </c>
    </row>
    <row r="117" spans="1:1" x14ac:dyDescent="0.3">
      <c r="A117" t="s">
        <v>289</v>
      </c>
    </row>
    <row r="118" spans="1:1" x14ac:dyDescent="0.3">
      <c r="A118" t="s">
        <v>290</v>
      </c>
    </row>
    <row r="119" spans="1:1" x14ac:dyDescent="0.3">
      <c r="A119" t="s">
        <v>291</v>
      </c>
    </row>
    <row r="120" spans="1:1" x14ac:dyDescent="0.3">
      <c r="A120" t="s">
        <v>292</v>
      </c>
    </row>
    <row r="121" spans="1:1" x14ac:dyDescent="0.3">
      <c r="A121" t="s">
        <v>293</v>
      </c>
    </row>
    <row r="122" spans="1:1" x14ac:dyDescent="0.3">
      <c r="A122" t="s">
        <v>294</v>
      </c>
    </row>
    <row r="123" spans="1:1" x14ac:dyDescent="0.3">
      <c r="A123" t="s">
        <v>1205</v>
      </c>
    </row>
    <row r="124" spans="1:1" x14ac:dyDescent="0.3">
      <c r="A124" t="s">
        <v>296</v>
      </c>
    </row>
    <row r="125" spans="1:1" x14ac:dyDescent="0.3">
      <c r="A125" t="s">
        <v>297</v>
      </c>
    </row>
    <row r="126" spans="1:1" x14ac:dyDescent="0.3">
      <c r="A126" t="s">
        <v>1181</v>
      </c>
    </row>
    <row r="127" spans="1:1" x14ac:dyDescent="0.3">
      <c r="A127" t="s">
        <v>1206</v>
      </c>
    </row>
    <row r="128" spans="1:1" x14ac:dyDescent="0.3">
      <c r="A128" t="s">
        <v>300</v>
      </c>
    </row>
    <row r="129" spans="1:1" x14ac:dyDescent="0.3">
      <c r="A129" t="s">
        <v>301</v>
      </c>
    </row>
    <row r="130" spans="1:1" x14ac:dyDescent="0.3">
      <c r="A130" t="s">
        <v>302</v>
      </c>
    </row>
    <row r="131" spans="1:1" x14ac:dyDescent="0.3">
      <c r="A131" t="s">
        <v>303</v>
      </c>
    </row>
    <row r="132" spans="1:1" x14ac:dyDescent="0.3">
      <c r="A132" t="s">
        <v>304</v>
      </c>
    </row>
    <row r="133" spans="1:1" x14ac:dyDescent="0.3">
      <c r="A133" t="s">
        <v>305</v>
      </c>
    </row>
    <row r="134" spans="1:1" x14ac:dyDescent="0.3">
      <c r="A134" t="s">
        <v>306</v>
      </c>
    </row>
    <row r="135" spans="1:1" x14ac:dyDescent="0.3">
      <c r="A135" t="s">
        <v>1207</v>
      </c>
    </row>
    <row r="136" spans="1:1" x14ac:dyDescent="0.3">
      <c r="A136" t="s">
        <v>308</v>
      </c>
    </row>
    <row r="137" spans="1:1" x14ac:dyDescent="0.3">
      <c r="A137" t="s">
        <v>309</v>
      </c>
    </row>
    <row r="138" spans="1:1" x14ac:dyDescent="0.3">
      <c r="A138" t="s">
        <v>1184</v>
      </c>
    </row>
    <row r="139" spans="1:1" x14ac:dyDescent="0.3">
      <c r="A139" t="s">
        <v>1208</v>
      </c>
    </row>
    <row r="140" spans="1:1" x14ac:dyDescent="0.3">
      <c r="A140" t="s">
        <v>312</v>
      </c>
    </row>
    <row r="141" spans="1:1" x14ac:dyDescent="0.3">
      <c r="A141" t="s">
        <v>313</v>
      </c>
    </row>
    <row r="142" spans="1:1" x14ac:dyDescent="0.3">
      <c r="A142" t="s">
        <v>314</v>
      </c>
    </row>
    <row r="143" spans="1:1" x14ac:dyDescent="0.3">
      <c r="A143" t="s">
        <v>315</v>
      </c>
    </row>
    <row r="144" spans="1:1" x14ac:dyDescent="0.3">
      <c r="A144" t="s">
        <v>316</v>
      </c>
    </row>
    <row r="145" spans="1:1" x14ac:dyDescent="0.3">
      <c r="A145" t="s">
        <v>317</v>
      </c>
    </row>
    <row r="146" spans="1:1" x14ac:dyDescent="0.3">
      <c r="A146" t="s">
        <v>318</v>
      </c>
    </row>
    <row r="147" spans="1:1" x14ac:dyDescent="0.3">
      <c r="A147" t="s">
        <v>1209</v>
      </c>
    </row>
    <row r="148" spans="1:1" x14ac:dyDescent="0.3">
      <c r="A148" t="s">
        <v>320</v>
      </c>
    </row>
    <row r="149" spans="1:1" x14ac:dyDescent="0.3">
      <c r="A149" t="s">
        <v>321</v>
      </c>
    </row>
    <row r="150" spans="1:1" x14ac:dyDescent="0.3">
      <c r="A150" t="s">
        <v>1187</v>
      </c>
    </row>
    <row r="151" spans="1:1" x14ac:dyDescent="0.3">
      <c r="A151" t="s">
        <v>1210</v>
      </c>
    </row>
    <row r="152" spans="1:1" x14ac:dyDescent="0.3">
      <c r="A152" t="s">
        <v>324</v>
      </c>
    </row>
    <row r="153" spans="1:1" x14ac:dyDescent="0.3">
      <c r="A153" t="s">
        <v>325</v>
      </c>
    </row>
    <row r="154" spans="1:1" x14ac:dyDescent="0.3">
      <c r="A154" t="s">
        <v>326</v>
      </c>
    </row>
    <row r="155" spans="1:1" x14ac:dyDescent="0.3">
      <c r="A155" t="s">
        <v>327</v>
      </c>
    </row>
    <row r="156" spans="1:1" x14ac:dyDescent="0.3">
      <c r="A156" t="s">
        <v>328</v>
      </c>
    </row>
    <row r="157" spans="1:1" x14ac:dyDescent="0.3">
      <c r="A157" t="s">
        <v>329</v>
      </c>
    </row>
    <row r="158" spans="1:1" x14ac:dyDescent="0.3">
      <c r="A158" t="s">
        <v>330</v>
      </c>
    </row>
    <row r="159" spans="1:1" x14ac:dyDescent="0.3">
      <c r="A159" t="s">
        <v>331</v>
      </c>
    </row>
    <row r="160" spans="1:1" x14ac:dyDescent="0.3">
      <c r="A160" t="s">
        <v>1211</v>
      </c>
    </row>
    <row r="161" spans="1:1" x14ac:dyDescent="0.3">
      <c r="A161" t="s">
        <v>333</v>
      </c>
    </row>
    <row r="162" spans="1:1" x14ac:dyDescent="0.3">
      <c r="A162" t="s">
        <v>334</v>
      </c>
    </row>
    <row r="163" spans="1:1" x14ac:dyDescent="0.3">
      <c r="A163" t="s">
        <v>335</v>
      </c>
    </row>
    <row r="164" spans="1:1" x14ac:dyDescent="0.3">
      <c r="A164" t="s">
        <v>336</v>
      </c>
    </row>
    <row r="165" spans="1:1" x14ac:dyDescent="0.3">
      <c r="A165" t="s">
        <v>337</v>
      </c>
    </row>
    <row r="166" spans="1:1" x14ac:dyDescent="0.3">
      <c r="A166" t="s">
        <v>338</v>
      </c>
    </row>
    <row r="167" spans="1:1" x14ac:dyDescent="0.3">
      <c r="A167" t="s">
        <v>339</v>
      </c>
    </row>
    <row r="168" spans="1:1" x14ac:dyDescent="0.3">
      <c r="A168" t="s">
        <v>340</v>
      </c>
    </row>
    <row r="169" spans="1:1" x14ac:dyDescent="0.3">
      <c r="A169" t="s">
        <v>341</v>
      </c>
    </row>
    <row r="170" spans="1:1" x14ac:dyDescent="0.3">
      <c r="A170" t="s">
        <v>342</v>
      </c>
    </row>
    <row r="171" spans="1:1" x14ac:dyDescent="0.3">
      <c r="A171" t="s">
        <v>343</v>
      </c>
    </row>
    <row r="172" spans="1:1" x14ac:dyDescent="0.3">
      <c r="A172" t="s">
        <v>1190</v>
      </c>
    </row>
    <row r="173" spans="1:1" x14ac:dyDescent="0.3">
      <c r="A173" t="s">
        <v>345</v>
      </c>
    </row>
    <row r="174" spans="1:1" x14ac:dyDescent="0.3">
      <c r="A174" t="s">
        <v>346</v>
      </c>
    </row>
    <row r="175" spans="1:1" x14ac:dyDescent="0.3">
      <c r="A175" t="s">
        <v>347</v>
      </c>
    </row>
    <row r="176" spans="1:1" x14ac:dyDescent="0.3">
      <c r="A176" t="s">
        <v>348</v>
      </c>
    </row>
    <row r="177" spans="1:1" x14ac:dyDescent="0.3">
      <c r="A177" t="s">
        <v>349</v>
      </c>
    </row>
    <row r="178" spans="1:1" x14ac:dyDescent="0.3">
      <c r="A178" t="s">
        <v>350</v>
      </c>
    </row>
    <row r="179" spans="1:1" x14ac:dyDescent="0.3">
      <c r="A179" t="s">
        <v>351</v>
      </c>
    </row>
    <row r="180" spans="1:1" x14ac:dyDescent="0.3">
      <c r="A180" t="s">
        <v>352</v>
      </c>
    </row>
    <row r="181" spans="1:1" x14ac:dyDescent="0.3">
      <c r="A181" t="s">
        <v>353</v>
      </c>
    </row>
    <row r="182" spans="1:1" x14ac:dyDescent="0.3">
      <c r="A182" t="s">
        <v>354</v>
      </c>
    </row>
    <row r="183" spans="1:1" x14ac:dyDescent="0.3">
      <c r="A183" t="s">
        <v>355</v>
      </c>
    </row>
    <row r="184" spans="1:1" x14ac:dyDescent="0.3">
      <c r="A184" t="s">
        <v>356</v>
      </c>
    </row>
    <row r="185" spans="1:1" x14ac:dyDescent="0.3">
      <c r="A185" t="s">
        <v>357</v>
      </c>
    </row>
    <row r="186" spans="1:1" x14ac:dyDescent="0.3">
      <c r="A186" t="s">
        <v>358</v>
      </c>
    </row>
    <row r="187" spans="1:1" x14ac:dyDescent="0.3">
      <c r="A187" t="s">
        <v>359</v>
      </c>
    </row>
    <row r="188" spans="1:1" x14ac:dyDescent="0.3">
      <c r="A188" t="s">
        <v>360</v>
      </c>
    </row>
    <row r="189" spans="1:1" x14ac:dyDescent="0.3">
      <c r="A189" t="s">
        <v>361</v>
      </c>
    </row>
    <row r="190" spans="1:1" x14ac:dyDescent="0.3">
      <c r="A190" t="s">
        <v>362</v>
      </c>
    </row>
    <row r="191" spans="1:1" x14ac:dyDescent="0.3">
      <c r="A191" t="s">
        <v>363</v>
      </c>
    </row>
    <row r="192" spans="1:1" x14ac:dyDescent="0.3">
      <c r="A192" t="s">
        <v>1191</v>
      </c>
    </row>
    <row r="193" spans="1:1" x14ac:dyDescent="0.3">
      <c r="A193" t="s">
        <v>365</v>
      </c>
    </row>
    <row r="194" spans="1:1" x14ac:dyDescent="0.3">
      <c r="A194" t="s">
        <v>1192</v>
      </c>
    </row>
    <row r="195" spans="1:1" x14ac:dyDescent="0.3">
      <c r="A195" t="s">
        <v>367</v>
      </c>
    </row>
    <row r="196" spans="1:1" x14ac:dyDescent="0.3">
      <c r="A196" t="s">
        <v>1193</v>
      </c>
    </row>
    <row r="197" spans="1:1" x14ac:dyDescent="0.3">
      <c r="A197" t="s">
        <v>369</v>
      </c>
    </row>
    <row r="198" spans="1:1" x14ac:dyDescent="0.3">
      <c r="A198" t="s">
        <v>370</v>
      </c>
    </row>
    <row r="199" spans="1:1" x14ac:dyDescent="0.3">
      <c r="A199" t="s">
        <v>371</v>
      </c>
    </row>
    <row r="200" spans="1:1" x14ac:dyDescent="0.3">
      <c r="A200" t="s">
        <v>372</v>
      </c>
    </row>
    <row r="201" spans="1:1" x14ac:dyDescent="0.3">
      <c r="A201" t="s">
        <v>1194</v>
      </c>
    </row>
  </sheetData>
  <pageMargins left="0.75" right="0.75" top="1" bottom="1" header="0.5" footer="0.5"/>
  <pageSetup orientation="portrait" r:id="rId1"/>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6</vt:i4>
      </vt:variant>
    </vt:vector>
  </HeadingPairs>
  <TitlesOfParts>
    <vt:vector size="14" baseType="lpstr">
      <vt:lpstr>Summary</vt:lpstr>
      <vt:lpstr>Non vs SW</vt:lpstr>
      <vt:lpstr>Rpt4 v5.4.1 (All)</vt:lpstr>
      <vt:lpstr>Rpt4 v5.4.1 (Stormwater Only)</vt:lpstr>
      <vt:lpstr>Rpt4 v.5.4.1 (PWD)</vt:lpstr>
      <vt:lpstr>SQL Rpt4 v.5.4.1 (PWD)</vt:lpstr>
      <vt:lpstr>SQL PWD 201003</vt:lpstr>
      <vt:lpstr>SQL PWD 200907</vt:lpstr>
      <vt:lpstr>'Rpt4 v5.4.1 (All)'!bvRpt4_format_v5.4_20150519_FY10_11_12</vt:lpstr>
      <vt:lpstr>'Rpt4 v5.4.1 (Stormwater Only)'!bvRpt4_format_v5.4_swo_20150520_113223_FY12</vt:lpstr>
      <vt:lpstr>'Rpt4 v5.4.1 (Stormwater Only)'!bvRpt4_format_v5.4_swo_20150520_122552_FY10_11</vt:lpstr>
      <vt:lpstr>'Rpt4 v.5.4.1 (PWD)'!miipwd_BvRpt4_v5.4.1_PWD</vt:lpstr>
      <vt:lpstr>'Non vs SW'!Print_Area</vt:lpstr>
      <vt:lpstr>'Rpt4 v5.4.1 (All)'!Print_Area</vt:lpstr>
    </vt:vector>
  </TitlesOfParts>
  <Company>Miitek, Inc.</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Robert C Ericson</dc:creator>
  <cp:lastModifiedBy>Henrietta Locklear</cp:lastModifiedBy>
  <cp:lastPrinted>2015-12-14T16:17:20Z</cp:lastPrinted>
  <dcterms:created xsi:type="dcterms:W3CDTF">2015-05-19T10:26:41Z</dcterms:created>
  <dcterms:modified xsi:type="dcterms:W3CDTF">2015-12-14T20:15:45Z</dcterms:modified>
</cp:coreProperties>
</file>