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san.crosby\OneDrive\Rate Case\"/>
    </mc:Choice>
  </mc:AlternateContent>
  <bookViews>
    <workbookView xWindow="0" yWindow="0" windowWidth="19200" windowHeight="6810"/>
  </bookViews>
  <sheets>
    <sheet name="PA-ADV-59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26" i="1" l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O25" i="1"/>
  <c r="AO24" i="1"/>
  <c r="AO26" i="1" s="1"/>
  <c r="E23" i="1"/>
  <c r="F23" i="1" s="1"/>
  <c r="G23" i="1" s="1"/>
  <c r="H23" i="1" s="1"/>
  <c r="I23" i="1" s="1"/>
  <c r="J23" i="1" s="1"/>
  <c r="K23" i="1" s="1"/>
  <c r="L23" i="1" s="1"/>
  <c r="M23" i="1" s="1"/>
  <c r="N23" i="1" s="1"/>
  <c r="O23" i="1" s="1"/>
  <c r="P23" i="1" s="1"/>
  <c r="Q23" i="1" s="1"/>
  <c r="R23" i="1" s="1"/>
  <c r="S23" i="1" s="1"/>
  <c r="T23" i="1" s="1"/>
  <c r="U23" i="1" s="1"/>
  <c r="V23" i="1" s="1"/>
  <c r="W23" i="1" s="1"/>
  <c r="X23" i="1" s="1"/>
  <c r="Y23" i="1" s="1"/>
  <c r="Z23" i="1" s="1"/>
  <c r="AA23" i="1" s="1"/>
  <c r="AB23" i="1" s="1"/>
  <c r="AC23" i="1" s="1"/>
  <c r="AD23" i="1" s="1"/>
  <c r="AE23" i="1" s="1"/>
  <c r="AF23" i="1" s="1"/>
  <c r="AG23" i="1" s="1"/>
  <c r="AH23" i="1" s="1"/>
  <c r="AI23" i="1" s="1"/>
  <c r="AJ23" i="1" s="1"/>
  <c r="AK23" i="1" s="1"/>
  <c r="AL23" i="1" s="1"/>
  <c r="AM23" i="1" s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AO19" i="1"/>
  <c r="AO18" i="1"/>
  <c r="AO20" i="1" s="1"/>
  <c r="E17" i="1"/>
  <c r="F17" i="1" s="1"/>
  <c r="G17" i="1" s="1"/>
  <c r="H17" i="1" s="1"/>
  <c r="I17" i="1" s="1"/>
  <c r="J17" i="1" s="1"/>
  <c r="K17" i="1" s="1"/>
  <c r="L17" i="1" s="1"/>
  <c r="M17" i="1" s="1"/>
  <c r="N17" i="1" s="1"/>
  <c r="O17" i="1" s="1"/>
  <c r="P17" i="1" s="1"/>
  <c r="Q17" i="1" s="1"/>
  <c r="R17" i="1" s="1"/>
  <c r="S17" i="1" s="1"/>
  <c r="T17" i="1" s="1"/>
  <c r="U17" i="1" s="1"/>
  <c r="V17" i="1" s="1"/>
  <c r="W17" i="1" s="1"/>
  <c r="X17" i="1" s="1"/>
  <c r="Y17" i="1" s="1"/>
  <c r="Z17" i="1" s="1"/>
  <c r="AA17" i="1" s="1"/>
  <c r="AB17" i="1" s="1"/>
  <c r="AC17" i="1" s="1"/>
  <c r="AD17" i="1" s="1"/>
  <c r="AE17" i="1" s="1"/>
  <c r="AF17" i="1" s="1"/>
  <c r="AG17" i="1" s="1"/>
  <c r="AH17" i="1" s="1"/>
  <c r="AI17" i="1" s="1"/>
  <c r="AJ17" i="1" s="1"/>
  <c r="AK17" i="1" s="1"/>
  <c r="AL17" i="1" s="1"/>
  <c r="AM17" i="1" s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AO13" i="1"/>
  <c r="AO12" i="1"/>
  <c r="AO14" i="1" s="1"/>
  <c r="E11" i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U11" i="1" s="1"/>
  <c r="V11" i="1" s="1"/>
  <c r="W11" i="1" s="1"/>
  <c r="X11" i="1" s="1"/>
  <c r="Y11" i="1" s="1"/>
  <c r="Z11" i="1" s="1"/>
  <c r="AA11" i="1" s="1"/>
  <c r="AB11" i="1" s="1"/>
  <c r="AC11" i="1" s="1"/>
  <c r="AD11" i="1" s="1"/>
  <c r="AE11" i="1" s="1"/>
  <c r="AF11" i="1" s="1"/>
  <c r="AG11" i="1" s="1"/>
  <c r="AH11" i="1" s="1"/>
  <c r="AI11" i="1" s="1"/>
  <c r="AJ11" i="1" s="1"/>
  <c r="AK11" i="1" s="1"/>
  <c r="AL11" i="1" s="1"/>
  <c r="AM11" i="1" s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AO8" i="1"/>
  <c r="AO7" i="1"/>
  <c r="AO9" i="1" s="1"/>
  <c r="E6" i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H6" i="1" s="1"/>
  <c r="AI6" i="1" s="1"/>
  <c r="AJ6" i="1" s="1"/>
  <c r="AK6" i="1" s="1"/>
  <c r="AL6" i="1" s="1"/>
  <c r="AM6" i="1" s="1"/>
</calcChain>
</file>

<file path=xl/sharedStrings.xml><?xml version="1.0" encoding="utf-8"?>
<sst xmlns="http://schemas.openxmlformats.org/spreadsheetml/2006/main" count="23" uniqueCount="10">
  <si>
    <t>PA-ADV-59</t>
  </si>
  <si>
    <t>Please provide by month for the most recent 36 months available by customer class to the extent available: (a) the number of liens filed for unpaid water bills; (b) the number of liens paid-off; (c) the dollars of liens filed for unpaid water bills; and (d) the dollars of liens paid-off.</t>
  </si>
  <si>
    <t>Liens: November 1, 2014 - October 31, 2017</t>
  </si>
  <si>
    <t>(a) The number of liens filed for unpaid water bills</t>
  </si>
  <si>
    <t>TOTAL</t>
  </si>
  <si>
    <t>Residential</t>
  </si>
  <si>
    <t>Commercial</t>
  </si>
  <si>
    <t>(b) The number of liens paid off</t>
  </si>
  <si>
    <t>The dollars of liens filed for unpaid water bills</t>
  </si>
  <si>
    <t>The dollars of liens paid 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</si>
</sst>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9]mmm\-yy;@"/>
    <numFmt numFmtId="165" formatCode="&quot;$&quot;#,##0"/>
    <numFmt numFmtId="166" formatCode="&quot;$&quot;#,##0.00"/>
  </numFmts>
  <fonts count="6" x14ac:knownFonts="1">
    <font>
      <sz val="10"/>
      <name val="Tahoma"/>
    </font>
    <font>
      <b/>
      <sz val="14"/>
      <name val="Trebuchet MS"/>
      <family val="2"/>
    </font>
    <font>
      <sz val="14"/>
      <name val="Trebuchet MS"/>
      <family val="2"/>
    </font>
    <font>
      <sz val="12"/>
      <name val="Trebuchet MS"/>
      <family val="2"/>
    </font>
    <font>
      <b/>
      <sz val="12"/>
      <name val="Trebuchet MS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1" fillId="2" borderId="0" xfId="0" applyFont="1" applyFill="1" applyBorder="1" applyAlignment="1">
      <alignment horizontal="center"/>
    </xf>
    <xf numFmtId="3" fontId="3" fillId="0" borderId="0" xfId="0" applyNumberFormat="1" applyFont="1"/>
    <xf numFmtId="16" fontId="2" fillId="0" borderId="0" xfId="0" applyNumberFormat="1" applyFont="1"/>
    <xf numFmtId="0" fontId="3" fillId="0" borderId="0" xfId="0" applyFont="1"/>
    <xf numFmtId="49" fontId="4" fillId="0" borderId="0" xfId="0" applyNumberFormat="1" applyFont="1" applyAlignment="1">
      <alignment horizontal="right"/>
    </xf>
    <xf numFmtId="0" fontId="5" fillId="3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wrapText="1"/>
    </xf>
    <xf numFmtId="164" fontId="2" fillId="0" borderId="0" xfId="0" applyNumberFormat="1" applyFont="1" applyBorder="1"/>
    <xf numFmtId="164" fontId="4" fillId="0" borderId="0" xfId="0" applyNumberFormat="1" applyFont="1" applyBorder="1" applyAlignment="1">
      <alignment horizontal="right"/>
    </xf>
    <xf numFmtId="0" fontId="4" fillId="2" borderId="0" xfId="0" applyFont="1" applyFill="1" applyBorder="1" applyAlignment="1">
      <alignment wrapText="1"/>
    </xf>
    <xf numFmtId="164" fontId="1" fillId="2" borderId="0" xfId="0" applyNumberFormat="1" applyFont="1" applyFill="1" applyBorder="1" applyAlignment="1">
      <alignment horizontal="center"/>
    </xf>
    <xf numFmtId="0" fontId="4" fillId="0" borderId="0" xfId="0" applyFont="1" applyBorder="1"/>
    <xf numFmtId="49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 indent="3"/>
    </xf>
    <xf numFmtId="3" fontId="3" fillId="0" borderId="0" xfId="0" applyNumberFormat="1" applyFont="1" applyBorder="1"/>
    <xf numFmtId="0" fontId="4" fillId="0" borderId="0" xfId="0" applyFont="1"/>
    <xf numFmtId="0" fontId="4" fillId="0" borderId="2" xfId="0" applyFont="1" applyFill="1" applyBorder="1" applyAlignment="1">
      <alignment horizontal="left" wrapText="1" indent="3"/>
    </xf>
    <xf numFmtId="3" fontId="3" fillId="0" borderId="2" xfId="0" applyNumberFormat="1" applyFont="1" applyBorder="1"/>
    <xf numFmtId="0" fontId="4" fillId="0" borderId="0" xfId="0" applyFont="1" applyFill="1" applyBorder="1" applyAlignment="1">
      <alignment wrapText="1"/>
    </xf>
    <xf numFmtId="0" fontId="3" fillId="0" borderId="2" xfId="0" applyFont="1" applyBorder="1"/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5" fontId="4" fillId="0" borderId="0" xfId="0" applyNumberFormat="1" applyFont="1" applyBorder="1" applyAlignment="1">
      <alignment horizontal="right"/>
    </xf>
    <xf numFmtId="165" fontId="3" fillId="0" borderId="0" xfId="0" applyNumberFormat="1" applyFont="1"/>
    <xf numFmtId="166" fontId="3" fillId="0" borderId="0" xfId="0" applyNumberFormat="1" applyFont="1"/>
    <xf numFmtId="165" fontId="3" fillId="0" borderId="0" xfId="0" applyNumberFormat="1" applyFont="1" applyBorder="1"/>
    <xf numFmtId="165" fontId="3" fillId="0" borderId="2" xfId="0" applyNumberFormat="1" applyFont="1" applyBorder="1"/>
    <xf numFmtId="165" fontId="4" fillId="0" borderId="0" xfId="0" applyNumberFormat="1" applyFont="1" applyFill="1" applyBorder="1" applyAlignment="1">
      <alignment wrapText="1"/>
    </xf>
    <xf numFmtId="165" fontId="4" fillId="0" borderId="0" xfId="0" applyNumberFormat="1" applyFont="1" applyBorder="1"/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6"/>
  <sheetViews>
    <sheetView tabSelected="1" workbookViewId="0"/>
  </sheetViews>
  <sheetFormatPr defaultColWidth="9.140625" defaultRowHeight="18" x14ac:dyDescent="0.35"/>
  <cols>
    <col min="1" max="1" width="3" style="6" customWidth="1"/>
    <col min="2" max="2" width="9.140625" style="7"/>
    <col min="3" max="3" width="75.140625" style="34" customWidth="1"/>
    <col min="4" max="4" width="13.42578125" style="4" customWidth="1"/>
    <col min="5" max="7" width="12.140625" style="4" customWidth="1"/>
    <col min="8" max="8" width="12.140625" style="6" customWidth="1"/>
    <col min="9" max="9" width="13.42578125" style="6" customWidth="1"/>
    <col min="10" max="14" width="12.140625" style="6" customWidth="1"/>
    <col min="15" max="15" width="13.42578125" style="6" customWidth="1"/>
    <col min="16" max="20" width="12.140625" style="6" customWidth="1"/>
    <col min="21" max="21" width="16.5703125" style="6" customWidth="1"/>
    <col min="22" max="26" width="12.140625" style="6" customWidth="1"/>
    <col min="27" max="27" width="16.5703125" style="6" customWidth="1"/>
    <col min="28" max="32" width="12.140625" style="6" customWidth="1"/>
    <col min="33" max="33" width="16.5703125" style="6" customWidth="1"/>
    <col min="34" max="37" width="12.140625" style="6" customWidth="1"/>
    <col min="38" max="38" width="13.42578125" style="6" customWidth="1"/>
    <col min="39" max="39" width="16.5703125" style="6" customWidth="1"/>
    <col min="40" max="40" width="2.85546875" style="6" customWidth="1"/>
    <col min="41" max="41" width="14.5703125" style="6" customWidth="1"/>
    <col min="42" max="16384" width="9.140625" style="6"/>
  </cols>
  <sheetData>
    <row r="1" spans="1:41" s="2" customFormat="1" ht="19.5" x14ac:dyDescent="0.35">
      <c r="A1" s="1"/>
      <c r="C1" s="3" t="s">
        <v>0</v>
      </c>
      <c r="D1" s="4"/>
      <c r="E1" s="4"/>
      <c r="F1" s="4"/>
      <c r="G1" s="4"/>
      <c r="H1" s="5"/>
    </row>
    <row r="3" spans="1:41" ht="51" x14ac:dyDescent="0.35">
      <c r="C3" s="8" t="s">
        <v>1</v>
      </c>
    </row>
    <row r="4" spans="1:41" ht="18.75" thickBot="1" x14ac:dyDescent="0.4">
      <c r="C4" s="9"/>
    </row>
    <row r="5" spans="1:41" ht="20.25" thickBot="1" x14ac:dyDescent="0.4">
      <c r="C5" s="10" t="s">
        <v>2</v>
      </c>
    </row>
    <row r="6" spans="1:41" s="11" customFormat="1" ht="19.5" x14ac:dyDescent="0.35">
      <c r="B6" s="12"/>
      <c r="C6" s="13" t="s">
        <v>3</v>
      </c>
      <c r="D6" s="14">
        <v>41944</v>
      </c>
      <c r="E6" s="14">
        <f>EDATE(D6,1)</f>
        <v>41974</v>
      </c>
      <c r="F6" s="14">
        <f t="shared" ref="F6:AM6" si="0">EDATE(E6,1)</f>
        <v>42005</v>
      </c>
      <c r="G6" s="14">
        <f t="shared" si="0"/>
        <v>42036</v>
      </c>
      <c r="H6" s="14">
        <f t="shared" si="0"/>
        <v>42064</v>
      </c>
      <c r="I6" s="14">
        <f t="shared" si="0"/>
        <v>42095</v>
      </c>
      <c r="J6" s="14">
        <f t="shared" si="0"/>
        <v>42125</v>
      </c>
      <c r="K6" s="14">
        <f t="shared" si="0"/>
        <v>42156</v>
      </c>
      <c r="L6" s="14">
        <f t="shared" si="0"/>
        <v>42186</v>
      </c>
      <c r="M6" s="14">
        <f t="shared" si="0"/>
        <v>42217</v>
      </c>
      <c r="N6" s="14">
        <f t="shared" si="0"/>
        <v>42248</v>
      </c>
      <c r="O6" s="14">
        <f t="shared" si="0"/>
        <v>42278</v>
      </c>
      <c r="P6" s="14">
        <f t="shared" si="0"/>
        <v>42309</v>
      </c>
      <c r="Q6" s="14">
        <f t="shared" si="0"/>
        <v>42339</v>
      </c>
      <c r="R6" s="14">
        <f t="shared" si="0"/>
        <v>42370</v>
      </c>
      <c r="S6" s="14">
        <f t="shared" si="0"/>
        <v>42401</v>
      </c>
      <c r="T6" s="14">
        <f t="shared" si="0"/>
        <v>42430</v>
      </c>
      <c r="U6" s="14">
        <f t="shared" si="0"/>
        <v>42461</v>
      </c>
      <c r="V6" s="14">
        <f t="shared" si="0"/>
        <v>42491</v>
      </c>
      <c r="W6" s="14">
        <f t="shared" si="0"/>
        <v>42522</v>
      </c>
      <c r="X6" s="14">
        <f t="shared" si="0"/>
        <v>42552</v>
      </c>
      <c r="Y6" s="14">
        <f t="shared" si="0"/>
        <v>42583</v>
      </c>
      <c r="Z6" s="14">
        <f t="shared" si="0"/>
        <v>42614</v>
      </c>
      <c r="AA6" s="14">
        <f t="shared" si="0"/>
        <v>42644</v>
      </c>
      <c r="AB6" s="14">
        <f t="shared" si="0"/>
        <v>42675</v>
      </c>
      <c r="AC6" s="14">
        <f t="shared" si="0"/>
        <v>42705</v>
      </c>
      <c r="AD6" s="14">
        <f t="shared" si="0"/>
        <v>42736</v>
      </c>
      <c r="AE6" s="14">
        <f t="shared" si="0"/>
        <v>42767</v>
      </c>
      <c r="AF6" s="14">
        <f t="shared" si="0"/>
        <v>42795</v>
      </c>
      <c r="AG6" s="14">
        <f t="shared" si="0"/>
        <v>42826</v>
      </c>
      <c r="AH6" s="14">
        <f t="shared" si="0"/>
        <v>42856</v>
      </c>
      <c r="AI6" s="14">
        <f t="shared" si="0"/>
        <v>42887</v>
      </c>
      <c r="AJ6" s="14">
        <f t="shared" si="0"/>
        <v>42917</v>
      </c>
      <c r="AK6" s="14">
        <f t="shared" si="0"/>
        <v>42948</v>
      </c>
      <c r="AL6" s="14">
        <f t="shared" si="0"/>
        <v>42979</v>
      </c>
      <c r="AM6" s="14">
        <f t="shared" si="0"/>
        <v>43009</v>
      </c>
      <c r="AO6" s="14" t="s">
        <v>4</v>
      </c>
    </row>
    <row r="7" spans="1:41" s="15" customFormat="1" x14ac:dyDescent="0.35">
      <c r="B7" s="16"/>
      <c r="C7" s="17" t="s">
        <v>5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37489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40430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41874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38099</v>
      </c>
      <c r="AB7" s="18">
        <v>0</v>
      </c>
      <c r="AC7" s="18">
        <v>0</v>
      </c>
      <c r="AD7" s="18">
        <v>0</v>
      </c>
      <c r="AE7" s="18">
        <v>0</v>
      </c>
      <c r="AF7" s="18">
        <v>0</v>
      </c>
      <c r="AG7" s="18">
        <v>53389</v>
      </c>
      <c r="AH7" s="18">
        <v>0</v>
      </c>
      <c r="AI7" s="18">
        <v>0</v>
      </c>
      <c r="AJ7" s="18">
        <v>0</v>
      </c>
      <c r="AK7" s="18">
        <v>0</v>
      </c>
      <c r="AL7" s="18">
        <v>0</v>
      </c>
      <c r="AM7" s="18">
        <v>31602</v>
      </c>
      <c r="AN7" s="19"/>
      <c r="AO7" s="4">
        <f>SUM(D7:AN7)</f>
        <v>242883</v>
      </c>
    </row>
    <row r="8" spans="1:41" s="15" customFormat="1" x14ac:dyDescent="0.35">
      <c r="B8" s="16"/>
      <c r="C8" s="20" t="s">
        <v>6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3925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4419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4306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4181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G8" s="21">
        <v>20517</v>
      </c>
      <c r="AH8" s="21">
        <v>0</v>
      </c>
      <c r="AI8" s="21">
        <v>0</v>
      </c>
      <c r="AJ8" s="21">
        <v>0</v>
      </c>
      <c r="AK8" s="21">
        <v>0</v>
      </c>
      <c r="AL8" s="21">
        <v>0</v>
      </c>
      <c r="AM8" s="21">
        <v>5128</v>
      </c>
      <c r="AO8" s="21">
        <f>SUM(D8:AN8)</f>
        <v>42476</v>
      </c>
    </row>
    <row r="9" spans="1:41" s="15" customFormat="1" x14ac:dyDescent="0.35">
      <c r="B9" s="16"/>
      <c r="C9" s="22" t="s">
        <v>4</v>
      </c>
      <c r="D9" s="18">
        <f t="shared" ref="D9:AM9" si="1">SUM(D7:D8)</f>
        <v>0</v>
      </c>
      <c r="E9" s="18">
        <f t="shared" si="1"/>
        <v>0</v>
      </c>
      <c r="F9" s="18">
        <f t="shared" si="1"/>
        <v>0</v>
      </c>
      <c r="G9" s="18">
        <f t="shared" si="1"/>
        <v>0</v>
      </c>
      <c r="H9" s="18">
        <f t="shared" si="1"/>
        <v>0</v>
      </c>
      <c r="I9" s="18">
        <f t="shared" si="1"/>
        <v>41414</v>
      </c>
      <c r="J9" s="18">
        <f t="shared" si="1"/>
        <v>0</v>
      </c>
      <c r="K9" s="18">
        <f t="shared" si="1"/>
        <v>0</v>
      </c>
      <c r="L9" s="18">
        <f t="shared" si="1"/>
        <v>0</v>
      </c>
      <c r="M9" s="18">
        <f t="shared" si="1"/>
        <v>0</v>
      </c>
      <c r="N9" s="18">
        <f t="shared" si="1"/>
        <v>0</v>
      </c>
      <c r="O9" s="18">
        <f t="shared" si="1"/>
        <v>44849</v>
      </c>
      <c r="P9" s="18">
        <f t="shared" si="1"/>
        <v>0</v>
      </c>
      <c r="Q9" s="18">
        <f t="shared" si="1"/>
        <v>0</v>
      </c>
      <c r="R9" s="18">
        <f t="shared" si="1"/>
        <v>0</v>
      </c>
      <c r="S9" s="18">
        <f t="shared" si="1"/>
        <v>0</v>
      </c>
      <c r="T9" s="18">
        <f t="shared" si="1"/>
        <v>0</v>
      </c>
      <c r="U9" s="18">
        <f t="shared" si="1"/>
        <v>46180</v>
      </c>
      <c r="V9" s="18">
        <f t="shared" si="1"/>
        <v>0</v>
      </c>
      <c r="W9" s="18">
        <f t="shared" si="1"/>
        <v>0</v>
      </c>
      <c r="X9" s="18">
        <f t="shared" si="1"/>
        <v>0</v>
      </c>
      <c r="Y9" s="18">
        <f t="shared" si="1"/>
        <v>0</v>
      </c>
      <c r="Z9" s="18">
        <f t="shared" si="1"/>
        <v>0</v>
      </c>
      <c r="AA9" s="18">
        <f t="shared" si="1"/>
        <v>42280</v>
      </c>
      <c r="AB9" s="18">
        <f t="shared" si="1"/>
        <v>0</v>
      </c>
      <c r="AC9" s="18">
        <f t="shared" si="1"/>
        <v>0</v>
      </c>
      <c r="AD9" s="18">
        <f t="shared" si="1"/>
        <v>0</v>
      </c>
      <c r="AE9" s="18">
        <f t="shared" si="1"/>
        <v>0</v>
      </c>
      <c r="AF9" s="18">
        <f t="shared" si="1"/>
        <v>0</v>
      </c>
      <c r="AG9" s="18">
        <f t="shared" si="1"/>
        <v>73906</v>
      </c>
      <c r="AH9" s="18">
        <f t="shared" si="1"/>
        <v>0</v>
      </c>
      <c r="AI9" s="18">
        <f t="shared" si="1"/>
        <v>0</v>
      </c>
      <c r="AJ9" s="18">
        <f t="shared" si="1"/>
        <v>0</v>
      </c>
      <c r="AK9" s="18">
        <f t="shared" si="1"/>
        <v>0</v>
      </c>
      <c r="AL9" s="18">
        <f t="shared" si="1"/>
        <v>0</v>
      </c>
      <c r="AM9" s="18">
        <f t="shared" si="1"/>
        <v>36730</v>
      </c>
      <c r="AN9" s="18"/>
      <c r="AO9" s="18">
        <f>SUM(AO7:AO8)</f>
        <v>285359</v>
      </c>
    </row>
    <row r="10" spans="1:41" s="15" customFormat="1" x14ac:dyDescent="0.35">
      <c r="B10" s="16"/>
      <c r="C10" s="22"/>
      <c r="D10" s="18"/>
      <c r="E10" s="18"/>
      <c r="F10" s="18"/>
      <c r="G10" s="18"/>
    </row>
    <row r="11" spans="1:41" s="15" customFormat="1" ht="19.5" x14ac:dyDescent="0.35">
      <c r="B11" s="16"/>
      <c r="C11" s="13" t="s">
        <v>7</v>
      </c>
      <c r="D11" s="14">
        <v>41944</v>
      </c>
      <c r="E11" s="14">
        <f>EDATE(D11,1)</f>
        <v>41974</v>
      </c>
      <c r="F11" s="14">
        <f t="shared" ref="F11:AM11" si="2">EDATE(E11,1)</f>
        <v>42005</v>
      </c>
      <c r="G11" s="14">
        <f t="shared" si="2"/>
        <v>42036</v>
      </c>
      <c r="H11" s="14">
        <f t="shared" si="2"/>
        <v>42064</v>
      </c>
      <c r="I11" s="14">
        <f t="shared" si="2"/>
        <v>42095</v>
      </c>
      <c r="J11" s="14">
        <f t="shared" si="2"/>
        <v>42125</v>
      </c>
      <c r="K11" s="14">
        <f t="shared" si="2"/>
        <v>42156</v>
      </c>
      <c r="L11" s="14">
        <f t="shared" si="2"/>
        <v>42186</v>
      </c>
      <c r="M11" s="14">
        <f t="shared" si="2"/>
        <v>42217</v>
      </c>
      <c r="N11" s="14">
        <f t="shared" si="2"/>
        <v>42248</v>
      </c>
      <c r="O11" s="14">
        <f t="shared" si="2"/>
        <v>42278</v>
      </c>
      <c r="P11" s="14">
        <f t="shared" si="2"/>
        <v>42309</v>
      </c>
      <c r="Q11" s="14">
        <f t="shared" si="2"/>
        <v>42339</v>
      </c>
      <c r="R11" s="14">
        <f t="shared" si="2"/>
        <v>42370</v>
      </c>
      <c r="S11" s="14">
        <f t="shared" si="2"/>
        <v>42401</v>
      </c>
      <c r="T11" s="14">
        <f t="shared" si="2"/>
        <v>42430</v>
      </c>
      <c r="U11" s="14">
        <f t="shared" si="2"/>
        <v>42461</v>
      </c>
      <c r="V11" s="14">
        <f t="shared" si="2"/>
        <v>42491</v>
      </c>
      <c r="W11" s="14">
        <f t="shared" si="2"/>
        <v>42522</v>
      </c>
      <c r="X11" s="14">
        <f t="shared" si="2"/>
        <v>42552</v>
      </c>
      <c r="Y11" s="14">
        <f t="shared" si="2"/>
        <v>42583</v>
      </c>
      <c r="Z11" s="14">
        <f t="shared" si="2"/>
        <v>42614</v>
      </c>
      <c r="AA11" s="14">
        <f t="shared" si="2"/>
        <v>42644</v>
      </c>
      <c r="AB11" s="14">
        <f t="shared" si="2"/>
        <v>42675</v>
      </c>
      <c r="AC11" s="14">
        <f t="shared" si="2"/>
        <v>42705</v>
      </c>
      <c r="AD11" s="14">
        <f t="shared" si="2"/>
        <v>42736</v>
      </c>
      <c r="AE11" s="14">
        <f t="shared" si="2"/>
        <v>42767</v>
      </c>
      <c r="AF11" s="14">
        <f t="shared" si="2"/>
        <v>42795</v>
      </c>
      <c r="AG11" s="14">
        <f t="shared" si="2"/>
        <v>42826</v>
      </c>
      <c r="AH11" s="14">
        <f t="shared" si="2"/>
        <v>42856</v>
      </c>
      <c r="AI11" s="14">
        <f t="shared" si="2"/>
        <v>42887</v>
      </c>
      <c r="AJ11" s="14">
        <f t="shared" si="2"/>
        <v>42917</v>
      </c>
      <c r="AK11" s="14">
        <f t="shared" si="2"/>
        <v>42948</v>
      </c>
      <c r="AL11" s="14">
        <f t="shared" si="2"/>
        <v>42979</v>
      </c>
      <c r="AM11" s="14">
        <f t="shared" si="2"/>
        <v>43009</v>
      </c>
      <c r="AN11" s="11"/>
      <c r="AO11" s="14" t="s">
        <v>4</v>
      </c>
    </row>
    <row r="12" spans="1:41" s="15" customFormat="1" x14ac:dyDescent="0.35">
      <c r="B12" s="16"/>
      <c r="C12" s="17" t="s">
        <v>5</v>
      </c>
      <c r="D12" s="18">
        <v>2589</v>
      </c>
      <c r="E12" s="18">
        <v>5848</v>
      </c>
      <c r="F12" s="18">
        <v>4887</v>
      </c>
      <c r="G12" s="18">
        <v>7151</v>
      </c>
      <c r="H12" s="18">
        <v>6627</v>
      </c>
      <c r="I12" s="18">
        <v>9240</v>
      </c>
      <c r="J12" s="18">
        <v>8119</v>
      </c>
      <c r="K12" s="18">
        <v>10011</v>
      </c>
      <c r="L12" s="18">
        <v>7732</v>
      </c>
      <c r="M12" s="18">
        <v>6817</v>
      </c>
      <c r="N12" s="18">
        <v>6029</v>
      </c>
      <c r="O12" s="18">
        <v>7383</v>
      </c>
      <c r="P12" s="18">
        <v>6662</v>
      </c>
      <c r="Q12" s="18">
        <v>7190</v>
      </c>
      <c r="R12" s="18">
        <v>6035</v>
      </c>
      <c r="S12" s="18">
        <v>6692</v>
      </c>
      <c r="T12" s="18">
        <v>8403</v>
      </c>
      <c r="U12" s="18">
        <v>9844</v>
      </c>
      <c r="V12" s="18">
        <v>9326</v>
      </c>
      <c r="W12" s="18">
        <v>9335</v>
      </c>
      <c r="X12" s="18">
        <v>6715</v>
      </c>
      <c r="Y12" s="18">
        <v>8084</v>
      </c>
      <c r="Z12" s="18">
        <v>6582</v>
      </c>
      <c r="AA12" s="18">
        <v>6655</v>
      </c>
      <c r="AB12" s="18">
        <v>7359</v>
      </c>
      <c r="AC12" s="18">
        <v>6394</v>
      </c>
      <c r="AD12" s="18">
        <v>7788</v>
      </c>
      <c r="AE12" s="18">
        <v>5543</v>
      </c>
      <c r="AF12" s="18">
        <v>7628</v>
      </c>
      <c r="AG12" s="18">
        <v>10289</v>
      </c>
      <c r="AH12" s="18">
        <v>10344</v>
      </c>
      <c r="AI12" s="18">
        <v>8154</v>
      </c>
      <c r="AJ12" s="18">
        <v>7367</v>
      </c>
      <c r="AK12" s="18">
        <v>7840</v>
      </c>
      <c r="AL12" s="18">
        <v>7091</v>
      </c>
      <c r="AM12" s="18">
        <v>8693</v>
      </c>
      <c r="AO12" s="4">
        <f>SUM(D12:AN12)</f>
        <v>268446</v>
      </c>
    </row>
    <row r="13" spans="1:41" s="15" customFormat="1" x14ac:dyDescent="0.35">
      <c r="B13" s="16"/>
      <c r="C13" s="20" t="s">
        <v>6</v>
      </c>
      <c r="D13" s="21">
        <v>369</v>
      </c>
      <c r="E13" s="21">
        <v>811</v>
      </c>
      <c r="F13" s="21">
        <v>777</v>
      </c>
      <c r="G13" s="21">
        <v>1140</v>
      </c>
      <c r="H13" s="21">
        <v>1006</v>
      </c>
      <c r="I13" s="23">
        <v>974</v>
      </c>
      <c r="J13" s="23">
        <v>931</v>
      </c>
      <c r="K13" s="21">
        <v>1414</v>
      </c>
      <c r="L13" s="21">
        <v>1279</v>
      </c>
      <c r="M13" s="21">
        <v>1405</v>
      </c>
      <c r="N13" s="23">
        <v>900</v>
      </c>
      <c r="O13" s="21">
        <v>1493</v>
      </c>
      <c r="P13" s="21">
        <v>1168</v>
      </c>
      <c r="Q13" s="21">
        <v>1158</v>
      </c>
      <c r="R13" s="21">
        <v>1203</v>
      </c>
      <c r="S13" s="21">
        <v>1517</v>
      </c>
      <c r="T13" s="21">
        <v>2614</v>
      </c>
      <c r="U13" s="21">
        <v>1291</v>
      </c>
      <c r="V13" s="21">
        <v>1224</v>
      </c>
      <c r="W13" s="21">
        <v>1817</v>
      </c>
      <c r="X13" s="21">
        <v>1454</v>
      </c>
      <c r="Y13" s="21">
        <v>1465</v>
      </c>
      <c r="Z13" s="21">
        <v>1252</v>
      </c>
      <c r="AA13" s="21">
        <v>917</v>
      </c>
      <c r="AB13" s="21">
        <v>1273</v>
      </c>
      <c r="AC13" s="21">
        <v>1158</v>
      </c>
      <c r="AD13" s="21">
        <v>1266</v>
      </c>
      <c r="AE13" s="21">
        <v>1395</v>
      </c>
      <c r="AF13" s="21">
        <v>1668</v>
      </c>
      <c r="AG13" s="21">
        <v>1920</v>
      </c>
      <c r="AH13" s="21">
        <v>2269</v>
      </c>
      <c r="AI13" s="21">
        <v>1805</v>
      </c>
      <c r="AJ13" s="21">
        <v>1488</v>
      </c>
      <c r="AK13" s="21">
        <v>1502</v>
      </c>
      <c r="AL13" s="21">
        <v>1633</v>
      </c>
      <c r="AM13" s="21">
        <v>1835</v>
      </c>
      <c r="AO13" s="21">
        <f>SUM(D13:AN13)</f>
        <v>48791</v>
      </c>
    </row>
    <row r="14" spans="1:41" s="15" customFormat="1" x14ac:dyDescent="0.35">
      <c r="B14" s="16"/>
      <c r="C14" s="22" t="s">
        <v>4</v>
      </c>
      <c r="D14" s="18">
        <f>SUM(D12:D13)</f>
        <v>2958</v>
      </c>
      <c r="E14" s="18">
        <f t="shared" ref="E14:AM14" si="3">SUM(E12:E13)</f>
        <v>6659</v>
      </c>
      <c r="F14" s="18">
        <f t="shared" si="3"/>
        <v>5664</v>
      </c>
      <c r="G14" s="18">
        <f t="shared" si="3"/>
        <v>8291</v>
      </c>
      <c r="H14" s="18">
        <f t="shared" si="3"/>
        <v>7633</v>
      </c>
      <c r="I14" s="18">
        <f t="shared" si="3"/>
        <v>10214</v>
      </c>
      <c r="J14" s="18">
        <f t="shared" si="3"/>
        <v>9050</v>
      </c>
      <c r="K14" s="18">
        <f t="shared" si="3"/>
        <v>11425</v>
      </c>
      <c r="L14" s="18">
        <f t="shared" si="3"/>
        <v>9011</v>
      </c>
      <c r="M14" s="18">
        <f t="shared" si="3"/>
        <v>8222</v>
      </c>
      <c r="N14" s="18">
        <f t="shared" si="3"/>
        <v>6929</v>
      </c>
      <c r="O14" s="18">
        <f t="shared" si="3"/>
        <v>8876</v>
      </c>
      <c r="P14" s="18">
        <f t="shared" si="3"/>
        <v>7830</v>
      </c>
      <c r="Q14" s="18">
        <f t="shared" si="3"/>
        <v>8348</v>
      </c>
      <c r="R14" s="18">
        <f t="shared" si="3"/>
        <v>7238</v>
      </c>
      <c r="S14" s="18">
        <f t="shared" si="3"/>
        <v>8209</v>
      </c>
      <c r="T14" s="18">
        <f t="shared" si="3"/>
        <v>11017</v>
      </c>
      <c r="U14" s="18">
        <f t="shared" si="3"/>
        <v>11135</v>
      </c>
      <c r="V14" s="18">
        <f t="shared" si="3"/>
        <v>10550</v>
      </c>
      <c r="W14" s="18">
        <f t="shared" si="3"/>
        <v>11152</v>
      </c>
      <c r="X14" s="18">
        <f t="shared" si="3"/>
        <v>8169</v>
      </c>
      <c r="Y14" s="18">
        <f t="shared" si="3"/>
        <v>9549</v>
      </c>
      <c r="Z14" s="18">
        <f t="shared" si="3"/>
        <v>7834</v>
      </c>
      <c r="AA14" s="18">
        <f t="shared" si="3"/>
        <v>7572</v>
      </c>
      <c r="AB14" s="18">
        <f t="shared" si="3"/>
        <v>8632</v>
      </c>
      <c r="AC14" s="18">
        <f t="shared" si="3"/>
        <v>7552</v>
      </c>
      <c r="AD14" s="18">
        <f t="shared" si="3"/>
        <v>9054</v>
      </c>
      <c r="AE14" s="18">
        <f t="shared" si="3"/>
        <v>6938</v>
      </c>
      <c r="AF14" s="18">
        <f t="shared" si="3"/>
        <v>9296</v>
      </c>
      <c r="AG14" s="18">
        <f t="shared" si="3"/>
        <v>12209</v>
      </c>
      <c r="AH14" s="18">
        <f t="shared" si="3"/>
        <v>12613</v>
      </c>
      <c r="AI14" s="18">
        <f t="shared" si="3"/>
        <v>9959</v>
      </c>
      <c r="AJ14" s="18">
        <f t="shared" si="3"/>
        <v>8855</v>
      </c>
      <c r="AK14" s="18">
        <f t="shared" si="3"/>
        <v>9342</v>
      </c>
      <c r="AL14" s="18">
        <f t="shared" si="3"/>
        <v>8724</v>
      </c>
      <c r="AM14" s="18">
        <f t="shared" si="3"/>
        <v>10528</v>
      </c>
      <c r="AN14" s="18"/>
      <c r="AO14" s="18">
        <f t="shared" ref="AO14" si="4">SUM(AO12:AO13)</f>
        <v>317237</v>
      </c>
    </row>
    <row r="15" spans="1:41" s="24" customFormat="1" x14ac:dyDescent="0.35">
      <c r="B15" s="16"/>
      <c r="C15" s="25"/>
      <c r="D15" s="18"/>
      <c r="E15" s="18"/>
      <c r="F15" s="18"/>
      <c r="G15" s="18"/>
    </row>
    <row r="16" spans="1:41" s="24" customFormat="1" x14ac:dyDescent="0.35">
      <c r="B16" s="16"/>
      <c r="C16" s="26"/>
      <c r="D16" s="18"/>
      <c r="E16" s="18"/>
      <c r="F16" s="18"/>
      <c r="G16" s="18"/>
    </row>
    <row r="17" spans="2:41" s="24" customFormat="1" ht="19.5" x14ac:dyDescent="0.35">
      <c r="B17" s="16"/>
      <c r="C17" s="13" t="s">
        <v>8</v>
      </c>
      <c r="D17" s="14">
        <v>41944</v>
      </c>
      <c r="E17" s="14">
        <f>EDATE(D17,1)</f>
        <v>41974</v>
      </c>
      <c r="F17" s="14">
        <f t="shared" ref="F17:AM17" si="5">EDATE(E17,1)</f>
        <v>42005</v>
      </c>
      <c r="G17" s="14">
        <f t="shared" si="5"/>
        <v>42036</v>
      </c>
      <c r="H17" s="14">
        <f t="shared" si="5"/>
        <v>42064</v>
      </c>
      <c r="I17" s="14">
        <f t="shared" si="5"/>
        <v>42095</v>
      </c>
      <c r="J17" s="14">
        <f t="shared" si="5"/>
        <v>42125</v>
      </c>
      <c r="K17" s="14">
        <f t="shared" si="5"/>
        <v>42156</v>
      </c>
      <c r="L17" s="14">
        <f t="shared" si="5"/>
        <v>42186</v>
      </c>
      <c r="M17" s="14">
        <f t="shared" si="5"/>
        <v>42217</v>
      </c>
      <c r="N17" s="14">
        <f t="shared" si="5"/>
        <v>42248</v>
      </c>
      <c r="O17" s="14">
        <f t="shared" si="5"/>
        <v>42278</v>
      </c>
      <c r="P17" s="14">
        <f t="shared" si="5"/>
        <v>42309</v>
      </c>
      <c r="Q17" s="14">
        <f t="shared" si="5"/>
        <v>42339</v>
      </c>
      <c r="R17" s="14">
        <f t="shared" si="5"/>
        <v>42370</v>
      </c>
      <c r="S17" s="14">
        <f t="shared" si="5"/>
        <v>42401</v>
      </c>
      <c r="T17" s="14">
        <f t="shared" si="5"/>
        <v>42430</v>
      </c>
      <c r="U17" s="14">
        <f t="shared" si="5"/>
        <v>42461</v>
      </c>
      <c r="V17" s="14">
        <f t="shared" si="5"/>
        <v>42491</v>
      </c>
      <c r="W17" s="14">
        <f t="shared" si="5"/>
        <v>42522</v>
      </c>
      <c r="X17" s="14">
        <f t="shared" si="5"/>
        <v>42552</v>
      </c>
      <c r="Y17" s="14">
        <f t="shared" si="5"/>
        <v>42583</v>
      </c>
      <c r="Z17" s="14">
        <f t="shared" si="5"/>
        <v>42614</v>
      </c>
      <c r="AA17" s="14">
        <f t="shared" si="5"/>
        <v>42644</v>
      </c>
      <c r="AB17" s="14">
        <f t="shared" si="5"/>
        <v>42675</v>
      </c>
      <c r="AC17" s="14">
        <f t="shared" si="5"/>
        <v>42705</v>
      </c>
      <c r="AD17" s="14">
        <f t="shared" si="5"/>
        <v>42736</v>
      </c>
      <c r="AE17" s="14">
        <f t="shared" si="5"/>
        <v>42767</v>
      </c>
      <c r="AF17" s="14">
        <f t="shared" si="5"/>
        <v>42795</v>
      </c>
      <c r="AG17" s="14">
        <f t="shared" si="5"/>
        <v>42826</v>
      </c>
      <c r="AH17" s="14">
        <f t="shared" si="5"/>
        <v>42856</v>
      </c>
      <c r="AI17" s="14">
        <f t="shared" si="5"/>
        <v>42887</v>
      </c>
      <c r="AJ17" s="14">
        <f t="shared" si="5"/>
        <v>42917</v>
      </c>
      <c r="AK17" s="14">
        <f t="shared" si="5"/>
        <v>42948</v>
      </c>
      <c r="AL17" s="14">
        <f t="shared" si="5"/>
        <v>42979</v>
      </c>
      <c r="AM17" s="14">
        <f t="shared" si="5"/>
        <v>43009</v>
      </c>
      <c r="AN17" s="11"/>
      <c r="AO17" s="14" t="s">
        <v>4</v>
      </c>
    </row>
    <row r="18" spans="2:41" s="30" customFormat="1" x14ac:dyDescent="0.35">
      <c r="B18" s="27"/>
      <c r="C18" s="17" t="s">
        <v>5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21258255.300000001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24103841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9">
        <v>20674042.329999998</v>
      </c>
      <c r="V18" s="28">
        <v>0</v>
      </c>
      <c r="W18" s="28">
        <v>0</v>
      </c>
      <c r="X18" s="28">
        <v>0</v>
      </c>
      <c r="Y18" s="28">
        <v>0</v>
      </c>
      <c r="Z18" s="28">
        <v>0</v>
      </c>
      <c r="AA18" s="29">
        <v>18156295.420000002</v>
      </c>
      <c r="AB18" s="28">
        <v>0</v>
      </c>
      <c r="AC18" s="28">
        <v>0</v>
      </c>
      <c r="AD18" s="28">
        <v>0</v>
      </c>
      <c r="AE18" s="28">
        <v>0</v>
      </c>
      <c r="AF18" s="28">
        <v>0</v>
      </c>
      <c r="AG18" s="29">
        <v>48980366.640000001</v>
      </c>
      <c r="AH18" s="28">
        <v>0</v>
      </c>
      <c r="AI18" s="28">
        <v>0</v>
      </c>
      <c r="AJ18" s="28">
        <v>0</v>
      </c>
      <c r="AK18" s="28">
        <v>0</v>
      </c>
      <c r="AL18" s="28">
        <v>0</v>
      </c>
      <c r="AM18" s="29">
        <v>24072714.190000001</v>
      </c>
      <c r="AO18" s="30">
        <f>SUM(D18:AN18)</f>
        <v>157245514.88</v>
      </c>
    </row>
    <row r="19" spans="2:41" s="30" customFormat="1" x14ac:dyDescent="0.35">
      <c r="B19" s="27"/>
      <c r="C19" s="20" t="s">
        <v>6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4407519.83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5572018.0499999998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5130702.51</v>
      </c>
      <c r="V19" s="31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4613410.5</v>
      </c>
      <c r="AB19" s="31">
        <v>0</v>
      </c>
      <c r="AC19" s="31">
        <v>0</v>
      </c>
      <c r="AD19" s="31">
        <v>0</v>
      </c>
      <c r="AE19" s="31">
        <v>0</v>
      </c>
      <c r="AF19" s="31">
        <v>0</v>
      </c>
      <c r="AG19" s="31">
        <v>18276779.34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4790762.96</v>
      </c>
      <c r="AO19" s="31">
        <f>SUM(D19:AN19)</f>
        <v>42791193.190000005</v>
      </c>
    </row>
    <row r="20" spans="2:41" s="33" customFormat="1" x14ac:dyDescent="0.35">
      <c r="B20" s="27"/>
      <c r="C20" s="32" t="s">
        <v>4</v>
      </c>
      <c r="D20" s="30">
        <f>SUM(D18:D19)</f>
        <v>0</v>
      </c>
      <c r="E20" s="30">
        <f t="shared" ref="E20:AM20" si="6">SUM(E18:E19)</f>
        <v>0</v>
      </c>
      <c r="F20" s="30">
        <f t="shared" si="6"/>
        <v>0</v>
      </c>
      <c r="G20" s="30">
        <f t="shared" si="6"/>
        <v>0</v>
      </c>
      <c r="H20" s="30">
        <f t="shared" si="6"/>
        <v>0</v>
      </c>
      <c r="I20" s="30">
        <f t="shared" si="6"/>
        <v>25665775.130000003</v>
      </c>
      <c r="J20" s="30">
        <f t="shared" si="6"/>
        <v>0</v>
      </c>
      <c r="K20" s="30">
        <f t="shared" si="6"/>
        <v>0</v>
      </c>
      <c r="L20" s="30">
        <f t="shared" si="6"/>
        <v>0</v>
      </c>
      <c r="M20" s="30">
        <f t="shared" si="6"/>
        <v>0</v>
      </c>
      <c r="N20" s="30">
        <f t="shared" si="6"/>
        <v>0</v>
      </c>
      <c r="O20" s="30">
        <f t="shared" si="6"/>
        <v>29675859.050000001</v>
      </c>
      <c r="P20" s="30">
        <f t="shared" si="6"/>
        <v>0</v>
      </c>
      <c r="Q20" s="30">
        <f t="shared" si="6"/>
        <v>0</v>
      </c>
      <c r="R20" s="30">
        <f t="shared" si="6"/>
        <v>0</v>
      </c>
      <c r="S20" s="30">
        <f t="shared" si="6"/>
        <v>0</v>
      </c>
      <c r="T20" s="30">
        <f t="shared" si="6"/>
        <v>0</v>
      </c>
      <c r="U20" s="30">
        <f t="shared" si="6"/>
        <v>25804744.839999996</v>
      </c>
      <c r="V20" s="30">
        <f t="shared" si="6"/>
        <v>0</v>
      </c>
      <c r="W20" s="30">
        <f t="shared" si="6"/>
        <v>0</v>
      </c>
      <c r="X20" s="30">
        <f t="shared" si="6"/>
        <v>0</v>
      </c>
      <c r="Y20" s="30">
        <f t="shared" si="6"/>
        <v>0</v>
      </c>
      <c r="Z20" s="30">
        <f t="shared" si="6"/>
        <v>0</v>
      </c>
      <c r="AA20" s="30">
        <f t="shared" si="6"/>
        <v>22769705.920000002</v>
      </c>
      <c r="AB20" s="30">
        <f t="shared" si="6"/>
        <v>0</v>
      </c>
      <c r="AC20" s="30">
        <f t="shared" si="6"/>
        <v>0</v>
      </c>
      <c r="AD20" s="30">
        <f t="shared" si="6"/>
        <v>0</v>
      </c>
      <c r="AE20" s="30">
        <f t="shared" si="6"/>
        <v>0</v>
      </c>
      <c r="AF20" s="30">
        <f t="shared" si="6"/>
        <v>0</v>
      </c>
      <c r="AG20" s="30">
        <f t="shared" si="6"/>
        <v>67257145.980000004</v>
      </c>
      <c r="AH20" s="30">
        <f t="shared" si="6"/>
        <v>0</v>
      </c>
      <c r="AI20" s="30">
        <f t="shared" si="6"/>
        <v>0</v>
      </c>
      <c r="AJ20" s="30">
        <f t="shared" si="6"/>
        <v>0</v>
      </c>
      <c r="AK20" s="30">
        <f t="shared" si="6"/>
        <v>0</v>
      </c>
      <c r="AL20" s="30">
        <f t="shared" si="6"/>
        <v>0</v>
      </c>
      <c r="AM20" s="30">
        <f t="shared" si="6"/>
        <v>28863477.150000002</v>
      </c>
      <c r="AN20" s="30"/>
      <c r="AO20" s="30">
        <f t="shared" ref="AO20" si="7">SUM(AO18:AO19)</f>
        <v>200036708.06999999</v>
      </c>
    </row>
    <row r="21" spans="2:41" s="30" customFormat="1" x14ac:dyDescent="0.35">
      <c r="B21" s="27"/>
      <c r="C21" s="17"/>
    </row>
    <row r="23" spans="2:41" ht="19.5" x14ac:dyDescent="0.35">
      <c r="C23" s="13" t="s">
        <v>9</v>
      </c>
      <c r="D23" s="14">
        <v>41944</v>
      </c>
      <c r="E23" s="14">
        <f>EDATE(D23,1)</f>
        <v>41974</v>
      </c>
      <c r="F23" s="14">
        <f t="shared" ref="F23:AM23" si="8">EDATE(E23,1)</f>
        <v>42005</v>
      </c>
      <c r="G23" s="14">
        <f t="shared" si="8"/>
        <v>42036</v>
      </c>
      <c r="H23" s="14">
        <f t="shared" si="8"/>
        <v>42064</v>
      </c>
      <c r="I23" s="14">
        <f t="shared" si="8"/>
        <v>42095</v>
      </c>
      <c r="J23" s="14">
        <f t="shared" si="8"/>
        <v>42125</v>
      </c>
      <c r="K23" s="14">
        <f t="shared" si="8"/>
        <v>42156</v>
      </c>
      <c r="L23" s="14">
        <f t="shared" si="8"/>
        <v>42186</v>
      </c>
      <c r="M23" s="14">
        <f t="shared" si="8"/>
        <v>42217</v>
      </c>
      <c r="N23" s="14">
        <f t="shared" si="8"/>
        <v>42248</v>
      </c>
      <c r="O23" s="14">
        <f t="shared" si="8"/>
        <v>42278</v>
      </c>
      <c r="P23" s="14">
        <f t="shared" si="8"/>
        <v>42309</v>
      </c>
      <c r="Q23" s="14">
        <f t="shared" si="8"/>
        <v>42339</v>
      </c>
      <c r="R23" s="14">
        <f t="shared" si="8"/>
        <v>42370</v>
      </c>
      <c r="S23" s="14">
        <f t="shared" si="8"/>
        <v>42401</v>
      </c>
      <c r="T23" s="14">
        <f t="shared" si="8"/>
        <v>42430</v>
      </c>
      <c r="U23" s="14">
        <f t="shared" si="8"/>
        <v>42461</v>
      </c>
      <c r="V23" s="14">
        <f t="shared" si="8"/>
        <v>42491</v>
      </c>
      <c r="W23" s="14">
        <f t="shared" si="8"/>
        <v>42522</v>
      </c>
      <c r="X23" s="14">
        <f t="shared" si="8"/>
        <v>42552</v>
      </c>
      <c r="Y23" s="14">
        <f t="shared" si="8"/>
        <v>42583</v>
      </c>
      <c r="Z23" s="14">
        <f t="shared" si="8"/>
        <v>42614</v>
      </c>
      <c r="AA23" s="14">
        <f t="shared" si="8"/>
        <v>42644</v>
      </c>
      <c r="AB23" s="14">
        <f t="shared" si="8"/>
        <v>42675</v>
      </c>
      <c r="AC23" s="14">
        <f t="shared" si="8"/>
        <v>42705</v>
      </c>
      <c r="AD23" s="14">
        <f t="shared" si="8"/>
        <v>42736</v>
      </c>
      <c r="AE23" s="14">
        <f t="shared" si="8"/>
        <v>42767</v>
      </c>
      <c r="AF23" s="14">
        <f t="shared" si="8"/>
        <v>42795</v>
      </c>
      <c r="AG23" s="14">
        <f t="shared" si="8"/>
        <v>42826</v>
      </c>
      <c r="AH23" s="14">
        <f t="shared" si="8"/>
        <v>42856</v>
      </c>
      <c r="AI23" s="14">
        <f t="shared" si="8"/>
        <v>42887</v>
      </c>
      <c r="AJ23" s="14">
        <f t="shared" si="8"/>
        <v>42917</v>
      </c>
      <c r="AK23" s="14">
        <f t="shared" si="8"/>
        <v>42948</v>
      </c>
      <c r="AL23" s="14">
        <f t="shared" si="8"/>
        <v>42979</v>
      </c>
      <c r="AM23" s="14">
        <f t="shared" si="8"/>
        <v>43009</v>
      </c>
      <c r="AN23" s="11"/>
      <c r="AO23" s="14" t="s">
        <v>4</v>
      </c>
    </row>
    <row r="24" spans="2:41" s="30" customFormat="1" x14ac:dyDescent="0.35">
      <c r="B24" s="27"/>
      <c r="C24" s="17" t="s">
        <v>5</v>
      </c>
      <c r="D24" s="28">
        <v>1057657.6399999999</v>
      </c>
      <c r="E24" s="28">
        <v>2463547.7400000002</v>
      </c>
      <c r="F24" s="28">
        <v>2070421.9</v>
      </c>
      <c r="G24" s="28">
        <v>3096955.38</v>
      </c>
      <c r="H24" s="28">
        <v>2867411.45</v>
      </c>
      <c r="I24" s="28">
        <v>4766175.91</v>
      </c>
      <c r="J24" s="28">
        <v>3576144.74</v>
      </c>
      <c r="K24" s="28">
        <v>4081298.94</v>
      </c>
      <c r="L24" s="28">
        <v>3432244.03</v>
      </c>
      <c r="M24" s="28">
        <v>3114618.23</v>
      </c>
      <c r="N24" s="28">
        <v>2743306.12</v>
      </c>
      <c r="O24" s="28">
        <v>3192703.39</v>
      </c>
      <c r="P24" s="28">
        <v>3075257.96</v>
      </c>
      <c r="Q24" s="28">
        <v>3222552.7</v>
      </c>
      <c r="R24" s="28">
        <v>2739033.13</v>
      </c>
      <c r="S24" s="28">
        <v>2911442.94</v>
      </c>
      <c r="T24" s="28">
        <v>3791444.06</v>
      </c>
      <c r="U24" s="28">
        <v>4584827.18</v>
      </c>
      <c r="V24" s="28">
        <v>4320391.7</v>
      </c>
      <c r="W24" s="28">
        <v>4083995.72</v>
      </c>
      <c r="X24" s="28">
        <v>3089086.88</v>
      </c>
      <c r="Y24" s="28">
        <v>3375485.24</v>
      </c>
      <c r="Z24" s="28">
        <v>3033795.39</v>
      </c>
      <c r="AA24" s="28">
        <v>3038987.36</v>
      </c>
      <c r="AB24" s="28">
        <v>3307493.61</v>
      </c>
      <c r="AC24" s="28">
        <v>2924894.92</v>
      </c>
      <c r="AD24" s="28">
        <v>3498274.2</v>
      </c>
      <c r="AE24" s="28">
        <v>2764830.43</v>
      </c>
      <c r="AF24" s="28">
        <v>3309607.74</v>
      </c>
      <c r="AG24" s="28">
        <v>5213364.8499999996</v>
      </c>
      <c r="AH24" s="28">
        <v>5133033.67</v>
      </c>
      <c r="AI24" s="28">
        <v>4318173.07</v>
      </c>
      <c r="AJ24" s="28">
        <v>3687706.21</v>
      </c>
      <c r="AK24" s="28">
        <v>4332270.5599999996</v>
      </c>
      <c r="AL24" s="28">
        <v>3706689.0099999979</v>
      </c>
      <c r="AM24" s="28">
        <v>5425865.5599999996</v>
      </c>
      <c r="AO24" s="30">
        <f>SUM(D24:AN24)</f>
        <v>125350989.56</v>
      </c>
    </row>
    <row r="25" spans="2:41" s="30" customFormat="1" x14ac:dyDescent="0.35">
      <c r="B25" s="27"/>
      <c r="C25" s="20" t="s">
        <v>6</v>
      </c>
      <c r="D25" s="31">
        <v>144687.54</v>
      </c>
      <c r="E25" s="31">
        <v>475898.84</v>
      </c>
      <c r="F25" s="31">
        <v>427244.58</v>
      </c>
      <c r="G25" s="31">
        <v>1425296.88</v>
      </c>
      <c r="H25" s="31">
        <v>420195.8</v>
      </c>
      <c r="I25" s="31">
        <v>380161.2</v>
      </c>
      <c r="J25" s="31">
        <v>428792.58</v>
      </c>
      <c r="K25" s="31">
        <v>816188.85</v>
      </c>
      <c r="L25" s="31">
        <v>602268.49</v>
      </c>
      <c r="M25" s="31">
        <v>924853.85</v>
      </c>
      <c r="N25" s="31">
        <v>386299.77</v>
      </c>
      <c r="O25" s="31">
        <v>798693.95</v>
      </c>
      <c r="P25" s="31">
        <v>829281.97</v>
      </c>
      <c r="Q25" s="31">
        <v>1008485.59</v>
      </c>
      <c r="R25" s="31">
        <v>582012.32999999996</v>
      </c>
      <c r="S25" s="31">
        <v>712862.24</v>
      </c>
      <c r="T25" s="31">
        <v>872558.57</v>
      </c>
      <c r="U25" s="31">
        <v>760403.78</v>
      </c>
      <c r="V25" s="31">
        <v>724725.48</v>
      </c>
      <c r="W25" s="31">
        <v>960708.2</v>
      </c>
      <c r="X25" s="31">
        <v>728987.61</v>
      </c>
      <c r="Y25" s="31">
        <v>700890.37</v>
      </c>
      <c r="Z25" s="31">
        <v>1177529.72</v>
      </c>
      <c r="AA25" s="31">
        <v>496473.89</v>
      </c>
      <c r="AB25" s="31">
        <v>1035734.57</v>
      </c>
      <c r="AC25" s="31">
        <v>632551.51</v>
      </c>
      <c r="AD25" s="31">
        <v>656065.35</v>
      </c>
      <c r="AE25" s="31">
        <v>724768.43</v>
      </c>
      <c r="AF25" s="31">
        <v>893675.01</v>
      </c>
      <c r="AG25" s="31">
        <v>910479.41</v>
      </c>
      <c r="AH25" s="31">
        <v>1463585.91</v>
      </c>
      <c r="AI25" s="31">
        <v>820568.25</v>
      </c>
      <c r="AJ25" s="31">
        <v>898095.48</v>
      </c>
      <c r="AK25" s="31">
        <v>889304.95</v>
      </c>
      <c r="AL25" s="31">
        <v>1113798.5499999998</v>
      </c>
      <c r="AM25" s="31">
        <v>1130908.8700000001</v>
      </c>
      <c r="AO25" s="31">
        <f>SUM(D25:AN25)</f>
        <v>27955038.370000005</v>
      </c>
    </row>
    <row r="26" spans="2:41" s="33" customFormat="1" x14ac:dyDescent="0.35">
      <c r="B26" s="27"/>
      <c r="C26" s="32" t="s">
        <v>4</v>
      </c>
      <c r="D26" s="30">
        <f>SUM(D24:D25)</f>
        <v>1202345.18</v>
      </c>
      <c r="E26" s="30">
        <f t="shared" ref="E26:AM26" si="9">SUM(E24:E25)</f>
        <v>2939446.58</v>
      </c>
      <c r="F26" s="30">
        <f t="shared" si="9"/>
        <v>2497666.48</v>
      </c>
      <c r="G26" s="30">
        <f t="shared" si="9"/>
        <v>4522252.26</v>
      </c>
      <c r="H26" s="30">
        <f t="shared" si="9"/>
        <v>3287607.25</v>
      </c>
      <c r="I26" s="30">
        <f t="shared" si="9"/>
        <v>5146337.1100000003</v>
      </c>
      <c r="J26" s="30">
        <f t="shared" si="9"/>
        <v>4004937.3200000003</v>
      </c>
      <c r="K26" s="30">
        <f t="shared" si="9"/>
        <v>4897487.79</v>
      </c>
      <c r="L26" s="30">
        <f t="shared" si="9"/>
        <v>4034512.5199999996</v>
      </c>
      <c r="M26" s="30">
        <f t="shared" si="9"/>
        <v>4039472.08</v>
      </c>
      <c r="N26" s="30">
        <f t="shared" si="9"/>
        <v>3129605.89</v>
      </c>
      <c r="O26" s="30">
        <f t="shared" si="9"/>
        <v>3991397.34</v>
      </c>
      <c r="P26" s="30">
        <f t="shared" si="9"/>
        <v>3904539.9299999997</v>
      </c>
      <c r="Q26" s="30">
        <f t="shared" si="9"/>
        <v>4231038.29</v>
      </c>
      <c r="R26" s="30">
        <f t="shared" si="9"/>
        <v>3321045.46</v>
      </c>
      <c r="S26" s="30">
        <f t="shared" si="9"/>
        <v>3624305.1799999997</v>
      </c>
      <c r="T26" s="30">
        <f t="shared" si="9"/>
        <v>4664002.63</v>
      </c>
      <c r="U26" s="30">
        <f t="shared" si="9"/>
        <v>5345230.96</v>
      </c>
      <c r="V26" s="30">
        <f t="shared" si="9"/>
        <v>5045117.18</v>
      </c>
      <c r="W26" s="30">
        <f t="shared" si="9"/>
        <v>5044703.92</v>
      </c>
      <c r="X26" s="30">
        <f t="shared" si="9"/>
        <v>3818074.4899999998</v>
      </c>
      <c r="Y26" s="30">
        <f t="shared" si="9"/>
        <v>4076375.6100000003</v>
      </c>
      <c r="Z26" s="30">
        <f t="shared" si="9"/>
        <v>4211325.1100000003</v>
      </c>
      <c r="AA26" s="30">
        <f t="shared" si="9"/>
        <v>3535461.25</v>
      </c>
      <c r="AB26" s="30">
        <f t="shared" si="9"/>
        <v>4343228.18</v>
      </c>
      <c r="AC26" s="30">
        <f t="shared" si="9"/>
        <v>3557446.4299999997</v>
      </c>
      <c r="AD26" s="30">
        <f t="shared" si="9"/>
        <v>4154339.5500000003</v>
      </c>
      <c r="AE26" s="30">
        <f t="shared" si="9"/>
        <v>3489598.8600000003</v>
      </c>
      <c r="AF26" s="30">
        <f t="shared" si="9"/>
        <v>4203282.75</v>
      </c>
      <c r="AG26" s="30">
        <f t="shared" si="9"/>
        <v>6123844.2599999998</v>
      </c>
      <c r="AH26" s="30">
        <f t="shared" si="9"/>
        <v>6596619.5800000001</v>
      </c>
      <c r="AI26" s="30">
        <f t="shared" si="9"/>
        <v>5138741.32</v>
      </c>
      <c r="AJ26" s="30">
        <f t="shared" si="9"/>
        <v>4585801.6899999995</v>
      </c>
      <c r="AK26" s="30">
        <f t="shared" si="9"/>
        <v>5221575.51</v>
      </c>
      <c r="AL26" s="30">
        <f t="shared" si="9"/>
        <v>4820487.5599999977</v>
      </c>
      <c r="AM26" s="30">
        <f t="shared" si="9"/>
        <v>6556774.4299999997</v>
      </c>
      <c r="AN26" s="30"/>
      <c r="AO26" s="30">
        <f t="shared" ref="AO26" si="10">SUM(AO24:AO25)</f>
        <v>153306027.93000001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PA-ADV-59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Crosby</dc:creator>
  <cp:lastModifiedBy>Susan Crosby</cp:lastModifiedBy>
  <dcterms:created xsi:type="dcterms:W3CDTF">2017-12-01T03:54:00Z</dcterms:created>
  <dcterms:modified xsi:type="dcterms:W3CDTF">2017-12-01T03:54:14Z</dcterms:modified>
</cp:coreProperties>
</file>